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тест1" sheetId="1" r:id="rId1"/>
    <sheet name="тест2" sheetId="2" r:id="rId2"/>
    <sheet name="тест3" sheetId="3" r:id="rId3"/>
    <sheet name="тест4" sheetId="4" r:id="rId4"/>
    <sheet name="тест5" sheetId="5" r:id="rId5"/>
    <sheet name="тест6" sheetId="6" r:id="rId6"/>
    <sheet name="тест7" sheetId="7" r:id="rId7"/>
    <sheet name="тест8" sheetId="8" r:id="rId8"/>
    <sheet name="тест9" sheetId="9" r:id="rId9"/>
    <sheet name="тест10" sheetId="10" r:id="rId10"/>
    <sheet name="тест11" sheetId="11" r:id="rId11"/>
    <sheet name="тест12" sheetId="12" r:id="rId12"/>
    <sheet name="тест13" sheetId="13" r:id="rId13"/>
    <sheet name="тест14" sheetId="14" r:id="rId14"/>
    <sheet name="тест15" sheetId="15" r:id="rId15"/>
    <sheet name="тест16" sheetId="16" r:id="rId16"/>
    <sheet name="тест17" sheetId="17" r:id="rId17"/>
    <sheet name="тест18" sheetId="18" r:id="rId18"/>
    <sheet name="тест19" sheetId="19" r:id="rId19"/>
    <sheet name="тест20" sheetId="20" r:id="rId20"/>
    <sheet name="тест21" sheetId="21" r:id="rId21"/>
    <sheet name="тест22" sheetId="22" r:id="rId22"/>
    <sheet name="тест23" sheetId="23" r:id="rId23"/>
    <sheet name="тест24" sheetId="24" r:id="rId24"/>
    <sheet name="тест25" sheetId="25" r:id="rId25"/>
    <sheet name="тест26" sheetId="26" r:id="rId26"/>
    <sheet name="тест27" sheetId="27" r:id="rId27"/>
    <sheet name="тест28" sheetId="28" r:id="rId28"/>
    <sheet name="тест29" sheetId="29" r:id="rId29"/>
    <sheet name="тест30" sheetId="30" r:id="rId30"/>
    <sheet name="анализ" sheetId="31" r:id="rId31"/>
  </sheets>
  <definedNames/>
  <calcPr fullCalcOnLoad="1"/>
</workbook>
</file>

<file path=xl/sharedStrings.xml><?xml version="1.0" encoding="utf-8"?>
<sst xmlns="http://schemas.openxmlformats.org/spreadsheetml/2006/main" count="6114" uniqueCount="85">
  <si>
    <t>Опрос учащихся</t>
  </si>
  <si>
    <t>а)</t>
  </si>
  <si>
    <t>в вузе</t>
  </si>
  <si>
    <t xml:space="preserve">б) </t>
  </si>
  <si>
    <t>в техникуме</t>
  </si>
  <si>
    <t>в)</t>
  </si>
  <si>
    <t>в училище</t>
  </si>
  <si>
    <t>г)</t>
  </si>
  <si>
    <t>пока не решил</t>
  </si>
  <si>
    <t>д)</t>
  </si>
  <si>
    <t>буду работать</t>
  </si>
  <si>
    <t>Введи букву ответа</t>
  </si>
  <si>
    <t>Где ты предполагаешь учиться после окончания школы?</t>
  </si>
  <si>
    <t>физико-математическому</t>
  </si>
  <si>
    <t>б)</t>
  </si>
  <si>
    <t>естественнонаучному</t>
  </si>
  <si>
    <t>социально-экономическому</t>
  </si>
  <si>
    <t>гуманитарному</t>
  </si>
  <si>
    <t>после окончания школы профессиональное образование?</t>
  </si>
  <si>
    <t>филологическому</t>
  </si>
  <si>
    <t>е)</t>
  </si>
  <si>
    <t>информационно-технологическому</t>
  </si>
  <si>
    <t>ж)</t>
  </si>
  <si>
    <t>агротехнологическому</t>
  </si>
  <si>
    <t>з)</t>
  </si>
  <si>
    <t>индустриально-технологическому</t>
  </si>
  <si>
    <t>и)</t>
  </si>
  <si>
    <t>художественно-эстетическому</t>
  </si>
  <si>
    <t>к)</t>
  </si>
  <si>
    <t>оборонно-спортивному</t>
  </si>
  <si>
    <t>Какое образование ты хотел(а) бы получить в старших классах?</t>
  </si>
  <si>
    <t>профильное</t>
  </si>
  <si>
    <t>непрофильное</t>
  </si>
  <si>
    <t>предметов профильного уровня.</t>
  </si>
  <si>
    <t>Предметы:</t>
  </si>
  <si>
    <t>Уровень изучения:</t>
  </si>
  <si>
    <t>Варианты их изучения:</t>
  </si>
  <si>
    <t>В соседней школе</t>
  </si>
  <si>
    <t>В своей школе</t>
  </si>
  <si>
    <t>В центре профильного обучения</t>
  </si>
  <si>
    <t>На базе вуза</t>
  </si>
  <si>
    <t>На базе техникума</t>
  </si>
  <si>
    <t>Профильные предметы</t>
  </si>
  <si>
    <t>Варианты изучения элективных курсов</t>
  </si>
  <si>
    <t>Анализ опроса</t>
  </si>
  <si>
    <t>в</t>
  </si>
  <si>
    <t>а</t>
  </si>
  <si>
    <t>Сумма</t>
  </si>
  <si>
    <t>Предметы базового уровня</t>
  </si>
  <si>
    <t>Русский язык</t>
  </si>
  <si>
    <t>Литература</t>
  </si>
  <si>
    <t>История</t>
  </si>
  <si>
    <t>Иностранный язык</t>
  </si>
  <si>
    <t>Математика</t>
  </si>
  <si>
    <t>Другие предметы, исключая предметы профильного уровня</t>
  </si>
  <si>
    <t>Да</t>
  </si>
  <si>
    <t>Скорее да</t>
  </si>
  <si>
    <t>Скорее нет</t>
  </si>
  <si>
    <t>Нет</t>
  </si>
  <si>
    <t>Расставь по порядку</t>
  </si>
  <si>
    <t>Своя школа</t>
  </si>
  <si>
    <t>Школа для старшеклассников</t>
  </si>
  <si>
    <t>Городской(районный) центр профильного обучения</t>
  </si>
  <si>
    <t>Один из вузов города (района) по профилю</t>
  </si>
  <si>
    <t>Техникум по профилю</t>
  </si>
  <si>
    <t>Вузовские программы дистанционного обучения</t>
  </si>
  <si>
    <t>Введи буквы ответа</t>
  </si>
  <si>
    <t>б</t>
  </si>
  <si>
    <t>е</t>
  </si>
  <si>
    <t>д</t>
  </si>
  <si>
    <t>г</t>
  </si>
  <si>
    <t>ж</t>
  </si>
  <si>
    <t xml:space="preserve"> </t>
  </si>
  <si>
    <t>Считаешь ли ты качество подготовки по профильным дисциплинам в своей школе достаточным для успешной сдачи экзаменов в вуз?</t>
  </si>
  <si>
    <t xml:space="preserve">По какому из следующих 10 направлений ты предполагаешь получить  </t>
  </si>
  <si>
    <t xml:space="preserve">Какие из школьных предметов и на каких условиях ты хотел(ла) бы изучать  </t>
  </si>
  <si>
    <r>
      <t xml:space="preserve">на базовом и профильном (углубленном) уровне. </t>
    </r>
    <r>
      <rPr>
        <sz val="14"/>
        <rFont val="Arial Cyr"/>
        <family val="0"/>
      </rPr>
      <t xml:space="preserve">Указать не менее двух </t>
    </r>
    <r>
      <rPr>
        <b/>
        <i/>
        <sz val="14"/>
        <rFont val="Arial Cyr"/>
        <family val="0"/>
      </rPr>
      <t xml:space="preserve"> </t>
    </r>
  </si>
  <si>
    <t>профильный</t>
  </si>
  <si>
    <t>базовый</t>
  </si>
  <si>
    <t>Укажи из названных тобой предметов профильного уровня те, по которым ты был бы готов(ва) и хотел(ла) дополнительно изучать элективные курсы, а также условия, приемлемые для их изучения:</t>
  </si>
  <si>
    <t xml:space="preserve">Укажи предметы базового компонента, по которым тебе будет необходима дополнительная подготовка (дополнительные курсы), и желательные условия их изучения? </t>
  </si>
  <si>
    <t>Если бы тебе была предоставлена возможность изучать профильные предметы в нескольких местах, каким бы был твой выбор?</t>
  </si>
  <si>
    <t>Соседняя школа, специализирующаяся на преподавании данного предмета</t>
  </si>
  <si>
    <t>Для того, чтобы стереть ответы, нажми Ctrl+ф</t>
  </si>
  <si>
    <t>Спасибо за ответы!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</si>
</sst>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3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25"/>
  <sheetViews>
    <sheetView tabSelected="1" zoomScale="120" zoomScaleNormal="120" workbookViewId="0" topLeftCell="A1">
      <selection activeCell="I17" sqref="I17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P125"/>
  <sheetViews>
    <sheetView zoomScale="120" zoomScaleNormal="120" workbookViewId="0" topLeftCell="A109">
      <selection activeCell="K128" sqref="K128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P125"/>
  <sheetViews>
    <sheetView zoomScale="120" zoomScaleNormal="120" workbookViewId="0" topLeftCell="A112">
      <selection activeCell="L131" sqref="L131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P125"/>
  <sheetViews>
    <sheetView zoomScale="120" zoomScaleNormal="120" workbookViewId="0" topLeftCell="A94">
      <selection activeCell="B107" sqref="B107:O107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1:P125"/>
  <sheetViews>
    <sheetView zoomScale="120" zoomScaleNormal="120" workbookViewId="0" topLeftCell="A88">
      <selection activeCell="L104" sqref="L104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1:P125"/>
  <sheetViews>
    <sheetView zoomScale="120" zoomScaleNormal="120" workbookViewId="0" topLeftCell="A97">
      <selection activeCell="L110" sqref="L110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7"/>
  <dimension ref="A1:P125"/>
  <sheetViews>
    <sheetView zoomScale="120" zoomScaleNormal="120" workbookViewId="0" topLeftCell="A115">
      <selection activeCell="L134" sqref="L134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A1:P125"/>
  <sheetViews>
    <sheetView zoomScale="120" zoomScaleNormal="120" workbookViewId="0" topLeftCell="A1">
      <selection activeCell="L20" sqref="L20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9"/>
  <dimension ref="A1:P125"/>
  <sheetViews>
    <sheetView zoomScale="120" zoomScaleNormal="120" workbookViewId="0" topLeftCell="A106">
      <selection activeCell="L122" sqref="L122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/>
  <dimension ref="A1:P125"/>
  <sheetViews>
    <sheetView zoomScale="120" zoomScaleNormal="120" workbookViewId="0" topLeftCell="A106">
      <selection activeCell="L122" sqref="L122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1"/>
  <dimension ref="A1:P125"/>
  <sheetViews>
    <sheetView zoomScale="120" zoomScaleNormal="120" workbookViewId="0" topLeftCell="A1">
      <selection activeCell="L19" sqref="L19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125"/>
  <sheetViews>
    <sheetView workbookViewId="0" topLeftCell="A1">
      <selection activeCell="D24" sqref="D24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 t="s">
        <v>72</v>
      </c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 t="s">
        <v>72</v>
      </c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/>
  <dimension ref="A1:P125"/>
  <sheetViews>
    <sheetView zoomScale="120" zoomScaleNormal="120" workbookViewId="0" topLeftCell="A1">
      <selection activeCell="L19" sqref="L19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/>
  <dimension ref="A1:P125"/>
  <sheetViews>
    <sheetView zoomScale="120" zoomScaleNormal="120" workbookViewId="0" topLeftCell="A91">
      <selection activeCell="B107" sqref="B107:O107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4"/>
  <dimension ref="A1:P125"/>
  <sheetViews>
    <sheetView zoomScale="120" zoomScaleNormal="120" workbookViewId="0" topLeftCell="A97">
      <selection activeCell="L110" sqref="L110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5"/>
  <dimension ref="A1:P125"/>
  <sheetViews>
    <sheetView zoomScale="120" zoomScaleNormal="120" workbookViewId="0" topLeftCell="A94">
      <selection activeCell="L108" sqref="L108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6"/>
  <dimension ref="A1:P125"/>
  <sheetViews>
    <sheetView zoomScale="120" zoomScaleNormal="120" workbookViewId="0" topLeftCell="A91">
      <selection activeCell="B107" sqref="B107:O107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7"/>
  <dimension ref="A1:P125"/>
  <sheetViews>
    <sheetView zoomScale="120" zoomScaleNormal="120" workbookViewId="0" topLeftCell="A103">
      <selection activeCell="L119" sqref="L119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8"/>
  <dimension ref="A1:P125"/>
  <sheetViews>
    <sheetView zoomScale="120" zoomScaleNormal="120" workbookViewId="0" topLeftCell="A103">
      <selection activeCell="L119" sqref="L119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9"/>
  <dimension ref="A1:P125"/>
  <sheetViews>
    <sheetView zoomScale="120" zoomScaleNormal="120" workbookViewId="0" topLeftCell="A103">
      <selection activeCell="L119" sqref="L119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30"/>
  <dimension ref="A1:P125"/>
  <sheetViews>
    <sheetView zoomScale="120" zoomScaleNormal="120" workbookViewId="0" topLeftCell="A103">
      <selection activeCell="L119" sqref="L119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1"/>
  <dimension ref="A1:P125"/>
  <sheetViews>
    <sheetView zoomScale="120" zoomScaleNormal="120" workbookViewId="0" topLeftCell="A103">
      <selection activeCell="L119" sqref="L119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125"/>
  <sheetViews>
    <sheetView zoomScale="120" zoomScaleNormal="120" workbookViewId="0" topLeftCell="A1">
      <selection activeCell="E20" sqref="E20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 t="s">
        <v>72</v>
      </c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 t="s">
        <v>72</v>
      </c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2"/>
  <dimension ref="A1:P125"/>
  <sheetViews>
    <sheetView zoomScale="120" zoomScaleNormal="120" workbookViewId="0" topLeftCell="A103">
      <selection activeCell="L119" sqref="L119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4"/>
  <dimension ref="A1:AM86"/>
  <sheetViews>
    <sheetView zoomScale="120" zoomScaleNormal="120" workbookViewId="0" topLeftCell="A1">
      <selection activeCell="T20" sqref="T20"/>
    </sheetView>
  </sheetViews>
  <sheetFormatPr defaultColWidth="9.00390625" defaultRowHeight="12.75"/>
  <cols>
    <col min="1" max="1" width="2.625" style="1" customWidth="1"/>
    <col min="2" max="2" width="3.25390625" style="1" customWidth="1"/>
    <col min="3" max="11" width="2.625" style="1" customWidth="1"/>
    <col min="12" max="32" width="3.875" style="1" customWidth="1"/>
    <col min="33" max="33" width="4.00390625" style="1" customWidth="1"/>
    <col min="34" max="34" width="3.75390625" style="1" customWidth="1"/>
    <col min="35" max="35" width="4.00390625" style="1" customWidth="1"/>
    <col min="36" max="37" width="4.25390625" style="1" customWidth="1"/>
    <col min="38" max="39" width="4.125" style="1" customWidth="1"/>
    <col min="40" max="16384" width="9.125" style="1" customWidth="1"/>
  </cols>
  <sheetData>
    <row r="1" ht="15">
      <c r="A1" s="1" t="s">
        <v>44</v>
      </c>
    </row>
    <row r="2" spans="1:33" ht="15">
      <c r="A2" s="4"/>
      <c r="B2" s="4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 t="s">
        <v>47</v>
      </c>
    </row>
    <row r="3" spans="1:33" ht="15">
      <c r="A3" s="4">
        <v>1</v>
      </c>
      <c r="B3" s="5" t="s">
        <v>1</v>
      </c>
      <c r="C3" s="4">
        <f>COUNTIF(тест1!$G$8,"а")</f>
        <v>0</v>
      </c>
      <c r="D3" s="4">
        <f>COUNTIF(тест2!$G$8,"а")</f>
        <v>0</v>
      </c>
      <c r="E3" s="4">
        <f>COUNTIF(тест3!$G$8,"а")</f>
        <v>0</v>
      </c>
      <c r="F3" s="4">
        <f>COUNTIF(тест4!$G$8,"а")</f>
        <v>0</v>
      </c>
      <c r="G3" s="4">
        <f>COUNTIF(тест5!$G$8,"а")</f>
        <v>0</v>
      </c>
      <c r="H3" s="4">
        <f>COUNTIF(тест6!$G$8,"а")</f>
        <v>0</v>
      </c>
      <c r="I3" s="4">
        <f>COUNTIF(тест7!$G$8,"а")</f>
        <v>0</v>
      </c>
      <c r="J3" s="4">
        <f>COUNTIF(тест8!$G$8,"а")</f>
        <v>0</v>
      </c>
      <c r="K3" s="4">
        <f>COUNTIF(тест9!$G$8,"а")</f>
        <v>0</v>
      </c>
      <c r="L3" s="4">
        <f>COUNTIF(тест10!$G$8,"а")</f>
        <v>0</v>
      </c>
      <c r="M3" s="4">
        <f>COUNTIF(тест11!$G$8,"а")</f>
        <v>0</v>
      </c>
      <c r="N3" s="4">
        <f>COUNTIF(тест12!$G$8,"а")</f>
        <v>0</v>
      </c>
      <c r="O3" s="4">
        <f>COUNTIF(тест13!$G$8,"а")</f>
        <v>0</v>
      </c>
      <c r="P3" s="4">
        <f>COUNTIF(тест14!$G$8,"а")</f>
        <v>0</v>
      </c>
      <c r="Q3" s="4">
        <f>COUNTIF(тест15!$G$8,"а")</f>
        <v>0</v>
      </c>
      <c r="R3" s="4">
        <f>COUNTIF(тест16!$G$8,"а")</f>
        <v>0</v>
      </c>
      <c r="S3" s="4">
        <f>COUNTIF(тест17!$G$8,"а")</f>
        <v>0</v>
      </c>
      <c r="T3" s="4">
        <f>COUNTIF(тест18!$G$8,"а")</f>
        <v>0</v>
      </c>
      <c r="U3" s="4">
        <f>COUNTIF(тест19!$G$8,"а")</f>
        <v>0</v>
      </c>
      <c r="V3" s="4">
        <f>COUNTIF(тест20!$G$8,"а")</f>
        <v>0</v>
      </c>
      <c r="W3" s="4">
        <f>COUNTIF(тест21!$G$8,"а")</f>
        <v>0</v>
      </c>
      <c r="X3" s="4">
        <f>COUNTIF(тест22!$G$8,"а")</f>
        <v>0</v>
      </c>
      <c r="Y3" s="4">
        <f>COUNTIF(тест23!$G$8,"а")</f>
        <v>0</v>
      </c>
      <c r="Z3" s="4">
        <f>COUNTIF(тест24!$G$8,"а")</f>
        <v>0</v>
      </c>
      <c r="AA3" s="4">
        <f>COUNTIF(тест25!$G$8,"а")</f>
        <v>0</v>
      </c>
      <c r="AB3" s="4">
        <f>COUNTIF(тест26!$G$8,"а")</f>
        <v>0</v>
      </c>
      <c r="AC3" s="4">
        <f>COUNTIF(тест27!$G$8,"а")</f>
        <v>0</v>
      </c>
      <c r="AD3" s="4">
        <f>COUNTIF(тест28!$G$8,"а")</f>
        <v>0</v>
      </c>
      <c r="AE3" s="4">
        <f>COUNTIF(тест29!$G$8,"а")</f>
        <v>0</v>
      </c>
      <c r="AF3" s="4">
        <f>COUNTIF(тест30!$G$8,"а")</f>
        <v>0</v>
      </c>
      <c r="AG3" s="4">
        <f>SUM(C3:AF3)</f>
        <v>0</v>
      </c>
    </row>
    <row r="4" spans="1:33" ht="15">
      <c r="A4" s="4"/>
      <c r="B4" s="5" t="s">
        <v>14</v>
      </c>
      <c r="C4" s="4">
        <f>COUNTIF(тест1!$G$8,"б")</f>
        <v>0</v>
      </c>
      <c r="D4" s="4">
        <f>COUNTIF(тест2!$G$8,"б")</f>
        <v>0</v>
      </c>
      <c r="E4" s="4">
        <f>COUNTIF(тест3!$G$8,"б")</f>
        <v>0</v>
      </c>
      <c r="F4" s="4">
        <f>COUNTIF(тест4!$G$8,"б")</f>
        <v>0</v>
      </c>
      <c r="G4" s="4">
        <f>COUNTIF(тест5!$G$8,"б")</f>
        <v>0</v>
      </c>
      <c r="H4" s="4">
        <f>COUNTIF(тест6!$G$8,"б")</f>
        <v>0</v>
      </c>
      <c r="I4" s="4">
        <f>COUNTIF(тест7!$G$8,"б")</f>
        <v>0</v>
      </c>
      <c r="J4" s="4">
        <f>COUNTIF(тест8!$G$8,"б")</f>
        <v>0</v>
      </c>
      <c r="K4" s="4">
        <f>COUNTIF(тест9!$G$8,"б")</f>
        <v>0</v>
      </c>
      <c r="L4" s="4">
        <f>COUNTIF(тест10!$G$8,"б")</f>
        <v>0</v>
      </c>
      <c r="M4" s="4">
        <f>COUNTIF(тест11!$G$8,"б")</f>
        <v>0</v>
      </c>
      <c r="N4" s="4">
        <f>COUNTIF(тест12!$G$8,"б")</f>
        <v>0</v>
      </c>
      <c r="O4" s="4">
        <f>COUNTIF(тест13!$G$8,"б")</f>
        <v>0</v>
      </c>
      <c r="P4" s="4">
        <f>COUNTIF(тест14!$G$8,"б")</f>
        <v>0</v>
      </c>
      <c r="Q4" s="4">
        <f>COUNTIF(тест15!$G$8,"б")</f>
        <v>0</v>
      </c>
      <c r="R4" s="4">
        <f>COUNTIF(тест16!$G$8,"б")</f>
        <v>0</v>
      </c>
      <c r="S4" s="4">
        <f>COUNTIF(тест17!$G$8,"б")</f>
        <v>0</v>
      </c>
      <c r="T4" s="4">
        <f>COUNTIF(тест18!$G$8,"б")</f>
        <v>0</v>
      </c>
      <c r="U4" s="4">
        <f>COUNTIF(тест19!$G$8,"б")</f>
        <v>0</v>
      </c>
      <c r="V4" s="4">
        <f>COUNTIF(тест20!$G$8,"б")</f>
        <v>0</v>
      </c>
      <c r="W4" s="4">
        <f>COUNTIF(тест21!$G$8,"б")</f>
        <v>0</v>
      </c>
      <c r="X4" s="4">
        <f>COUNTIF(тест22!$G$8,"б")</f>
        <v>0</v>
      </c>
      <c r="Y4" s="4">
        <f>COUNTIF(тест23!$G$8,"б")</f>
        <v>0</v>
      </c>
      <c r="Z4" s="4">
        <f>COUNTIF(тест24!$G$8,"б")</f>
        <v>0</v>
      </c>
      <c r="AA4" s="4">
        <f>COUNTIF(тест25!$G$8,"б")</f>
        <v>0</v>
      </c>
      <c r="AB4" s="4">
        <f>COUNTIF(тест26!$G$8,"б")</f>
        <v>0</v>
      </c>
      <c r="AC4" s="4">
        <f>COUNTIF(тест27!$G$8,"б")</f>
        <v>0</v>
      </c>
      <c r="AD4" s="4">
        <f>COUNTIF(тест28!$G$8,"б")</f>
        <v>0</v>
      </c>
      <c r="AE4" s="4">
        <f>COUNTIF(тест29!$G$8,"б")</f>
        <v>0</v>
      </c>
      <c r="AF4" s="4">
        <f>COUNTIF(тест30!$G$8,"б")</f>
        <v>0</v>
      </c>
      <c r="AG4" s="4">
        <f aca="true" t="shared" si="0" ref="AG4:AG67">SUM(C4:AF4)</f>
        <v>0</v>
      </c>
    </row>
    <row r="5" spans="1:33" ht="15">
      <c r="A5" s="4"/>
      <c r="B5" s="5" t="s">
        <v>5</v>
      </c>
      <c r="C5" s="4">
        <f>COUNTIF(тест1!$G$8,"в")</f>
        <v>0</v>
      </c>
      <c r="D5" s="4">
        <f>COUNTIF(тест2!$G$8,"в")</f>
        <v>0</v>
      </c>
      <c r="E5" s="4">
        <f>COUNTIF(тест3!$G$8,"в")</f>
        <v>0</v>
      </c>
      <c r="F5" s="4">
        <f>COUNTIF(тест4!$G$8,"в")</f>
        <v>0</v>
      </c>
      <c r="G5" s="4">
        <f>COUNTIF(тест5!$G$8,"в")</f>
        <v>0</v>
      </c>
      <c r="H5" s="4">
        <f>COUNTIF(тест6!$G$8,"в")</f>
        <v>0</v>
      </c>
      <c r="I5" s="4">
        <f>COUNTIF(тест7!$G$8,"в")</f>
        <v>0</v>
      </c>
      <c r="J5" s="4">
        <f>COUNTIF(тест8!$G$8,"в")</f>
        <v>0</v>
      </c>
      <c r="K5" s="4">
        <f>COUNTIF(тест9!$G$8,"в")</f>
        <v>0</v>
      </c>
      <c r="L5" s="4">
        <f>COUNTIF(тест10!$G$8,"в")</f>
        <v>0</v>
      </c>
      <c r="M5" s="4">
        <f>COUNTIF(тест11!$G$8,"в")</f>
        <v>0</v>
      </c>
      <c r="N5" s="4">
        <f>COUNTIF(тест12!$G$8,"в")</f>
        <v>0</v>
      </c>
      <c r="O5" s="4">
        <f>COUNTIF(тест13!$G$8,"в")</f>
        <v>0</v>
      </c>
      <c r="P5" s="4">
        <f>COUNTIF(тест14!$G$8,"в")</f>
        <v>0</v>
      </c>
      <c r="Q5" s="4">
        <f>COUNTIF(тест15!$G$8,"в")</f>
        <v>0</v>
      </c>
      <c r="R5" s="4">
        <f>COUNTIF(тест16!$G$8,"в")</f>
        <v>0</v>
      </c>
      <c r="S5" s="4">
        <f>COUNTIF(тест17!$G$8,"в")</f>
        <v>0</v>
      </c>
      <c r="T5" s="4">
        <f>COUNTIF(тест18!$G$8,"в")</f>
        <v>0</v>
      </c>
      <c r="U5" s="4">
        <f>COUNTIF(тест19!$G$8,"в")</f>
        <v>0</v>
      </c>
      <c r="V5" s="4">
        <f>COUNTIF(тест20!$G$8,"в")</f>
        <v>0</v>
      </c>
      <c r="W5" s="4">
        <f>COUNTIF(тест21!$G$8,"в")</f>
        <v>0</v>
      </c>
      <c r="X5" s="4">
        <f>COUNTIF(тест22!$G$8,"в")</f>
        <v>0</v>
      </c>
      <c r="Y5" s="4">
        <f>COUNTIF(тест23!$G$8,"в")</f>
        <v>0</v>
      </c>
      <c r="Z5" s="4">
        <f>COUNTIF(тест24!$G$8,"в")</f>
        <v>0</v>
      </c>
      <c r="AA5" s="4">
        <f>COUNTIF(тест25!$G$8,"в")</f>
        <v>0</v>
      </c>
      <c r="AB5" s="4">
        <f>COUNTIF(тест26!$G$8,"в")</f>
        <v>0</v>
      </c>
      <c r="AC5" s="4">
        <f>COUNTIF(тест27!$G$8,"в")</f>
        <v>0</v>
      </c>
      <c r="AD5" s="4">
        <f>COUNTIF(тест28!$G$8,"в")</f>
        <v>0</v>
      </c>
      <c r="AE5" s="4">
        <f>COUNTIF(тест29!$G$8,"в")</f>
        <v>0</v>
      </c>
      <c r="AF5" s="4">
        <f>COUNTIF(тест30!$G$8,"в")</f>
        <v>0</v>
      </c>
      <c r="AG5" s="4">
        <f t="shared" si="0"/>
        <v>0</v>
      </c>
    </row>
    <row r="6" spans="1:33" ht="15">
      <c r="A6" s="4"/>
      <c r="B6" s="5" t="s">
        <v>7</v>
      </c>
      <c r="C6" s="4">
        <f>COUNTIF(тест1!$G$8,"г")</f>
        <v>0</v>
      </c>
      <c r="D6" s="4">
        <f>COUNTIF(тест2!$G$8,"г")</f>
        <v>0</v>
      </c>
      <c r="E6" s="4">
        <f>COUNTIF(тест3!$G$8,"г")</f>
        <v>0</v>
      </c>
      <c r="F6" s="4">
        <f>COUNTIF(тест4!$G$8,"г")</f>
        <v>0</v>
      </c>
      <c r="G6" s="4">
        <f>COUNTIF(тест5!$G$8,"г")</f>
        <v>0</v>
      </c>
      <c r="H6" s="4">
        <f>COUNTIF(тест6!$G$8,"г")</f>
        <v>0</v>
      </c>
      <c r="I6" s="4">
        <f>COUNTIF(тест7!$G$8,"г")</f>
        <v>0</v>
      </c>
      <c r="J6" s="4">
        <f>COUNTIF(тест8!$G$8,"г")</f>
        <v>0</v>
      </c>
      <c r="K6" s="4">
        <f>COUNTIF(тест9!$G$8,"г")</f>
        <v>0</v>
      </c>
      <c r="L6" s="4">
        <f>COUNTIF(тест10!$G$8,"г")</f>
        <v>0</v>
      </c>
      <c r="M6" s="4">
        <f>COUNTIF(тест11!$G$8,"г")</f>
        <v>0</v>
      </c>
      <c r="N6" s="4">
        <f>COUNTIF(тест12!$G$8,"г")</f>
        <v>0</v>
      </c>
      <c r="O6" s="4">
        <f>COUNTIF(тест13!$G$8,"г")</f>
        <v>0</v>
      </c>
      <c r="P6" s="4">
        <f>COUNTIF(тест14!$G$8,"г")</f>
        <v>0</v>
      </c>
      <c r="Q6" s="4">
        <f>COUNTIF(тест15!$G$8,"г")</f>
        <v>0</v>
      </c>
      <c r="R6" s="4">
        <f>COUNTIF(тест16!$G$8,"г")</f>
        <v>0</v>
      </c>
      <c r="S6" s="4">
        <f>COUNTIF(тест17!$G$8,"г")</f>
        <v>0</v>
      </c>
      <c r="T6" s="4">
        <f>COUNTIF(тест18!$G$8,"г")</f>
        <v>0</v>
      </c>
      <c r="U6" s="4">
        <f>COUNTIF(тест19!$G$8,"г")</f>
        <v>0</v>
      </c>
      <c r="V6" s="4">
        <f>COUNTIF(тест20!$G$8,"г")</f>
        <v>0</v>
      </c>
      <c r="W6" s="4">
        <f>COUNTIF(тест21!$G$8,"г")</f>
        <v>0</v>
      </c>
      <c r="X6" s="4">
        <f>COUNTIF(тест22!$G$8,"г")</f>
        <v>0</v>
      </c>
      <c r="Y6" s="4">
        <f>COUNTIF(тест23!$G$8,"г")</f>
        <v>0</v>
      </c>
      <c r="Z6" s="4">
        <f>COUNTIF(тест24!$G$8,"г")</f>
        <v>0</v>
      </c>
      <c r="AA6" s="4">
        <f>COUNTIF(тест25!$G$8,"г")</f>
        <v>0</v>
      </c>
      <c r="AB6" s="4">
        <f>COUNTIF(тест26!$G$8,"г")</f>
        <v>0</v>
      </c>
      <c r="AC6" s="4">
        <f>COUNTIF(тест27!$G$8,"г")</f>
        <v>0</v>
      </c>
      <c r="AD6" s="4">
        <f>COUNTIF(тест28!$G$8,"г")</f>
        <v>0</v>
      </c>
      <c r="AE6" s="4">
        <f>COUNTIF(тест29!$G$8,"г")</f>
        <v>0</v>
      </c>
      <c r="AF6" s="4">
        <f>COUNTIF(тест30!$G$8,"г")</f>
        <v>0</v>
      </c>
      <c r="AG6" s="4">
        <f t="shared" si="0"/>
        <v>0</v>
      </c>
    </row>
    <row r="7" spans="1:33" ht="15">
      <c r="A7" s="4"/>
      <c r="B7" s="5" t="s">
        <v>9</v>
      </c>
      <c r="C7" s="4">
        <f>COUNTIF(тест1!$G$8,"д")</f>
        <v>0</v>
      </c>
      <c r="D7" s="4">
        <f>COUNTIF(тест2!$G$8,"д")</f>
        <v>0</v>
      </c>
      <c r="E7" s="4">
        <f>COUNTIF(тест3!$G$8,"д")</f>
        <v>0</v>
      </c>
      <c r="F7" s="4">
        <f>COUNTIF(тест4!$G$8,"д")</f>
        <v>0</v>
      </c>
      <c r="G7" s="4">
        <f>COUNTIF(тест5!$G$8,"д")</f>
        <v>0</v>
      </c>
      <c r="H7" s="4">
        <f>COUNTIF(тест6!$G$8,"д")</f>
        <v>0</v>
      </c>
      <c r="I7" s="4">
        <f>COUNTIF(тест7!$G$8,"д")</f>
        <v>0</v>
      </c>
      <c r="J7" s="4">
        <f>COUNTIF(тест8!$G$8,"д")</f>
        <v>0</v>
      </c>
      <c r="K7" s="4">
        <f>COUNTIF(тест9!$G$8,"д")</f>
        <v>0</v>
      </c>
      <c r="L7" s="4">
        <f>COUNTIF(тест10!$G$8,"д")</f>
        <v>0</v>
      </c>
      <c r="M7" s="4">
        <f>COUNTIF(тест11!$G$8,"д")</f>
        <v>0</v>
      </c>
      <c r="N7" s="4">
        <f>COUNTIF(тест12!$G$8,"д")</f>
        <v>0</v>
      </c>
      <c r="O7" s="4">
        <f>COUNTIF(тест13!$G$8,"д")</f>
        <v>0</v>
      </c>
      <c r="P7" s="4">
        <f>COUNTIF(тест14!$G$8,"д")</f>
        <v>0</v>
      </c>
      <c r="Q7" s="4">
        <f>COUNTIF(тест15!$G$8,"д")</f>
        <v>0</v>
      </c>
      <c r="R7" s="4">
        <f>COUNTIF(тест16!$G$8,"д")</f>
        <v>0</v>
      </c>
      <c r="S7" s="4">
        <f>COUNTIF(тест17!$G$8,"д")</f>
        <v>0</v>
      </c>
      <c r="T7" s="4">
        <f>COUNTIF(тест18!$G$8,"д")</f>
        <v>0</v>
      </c>
      <c r="U7" s="4">
        <f>COUNTIF(тест19!$G$8,"д")</f>
        <v>0</v>
      </c>
      <c r="V7" s="4">
        <f>COUNTIF(тест20!$G$8,"д")</f>
        <v>0</v>
      </c>
      <c r="W7" s="4">
        <f>COUNTIF(тест21!$G$8,"д")</f>
        <v>0</v>
      </c>
      <c r="X7" s="4">
        <f>COUNTIF(тест22!$G$8,"д")</f>
        <v>0</v>
      </c>
      <c r="Y7" s="4">
        <f>COUNTIF(тест23!$G$8,"д")</f>
        <v>0</v>
      </c>
      <c r="Z7" s="4">
        <f>COUNTIF(тест24!$G$8,"д")</f>
        <v>0</v>
      </c>
      <c r="AA7" s="4">
        <f>COUNTIF(тест25!$G$8,"д")</f>
        <v>0</v>
      </c>
      <c r="AB7" s="4">
        <f>COUNTIF(тест26!$G$8,"д")</f>
        <v>0</v>
      </c>
      <c r="AC7" s="4">
        <f>COUNTIF(тест27!$G$8,"д")</f>
        <v>0</v>
      </c>
      <c r="AD7" s="4">
        <f>COUNTIF(тест28!$G$8,"д")</f>
        <v>0</v>
      </c>
      <c r="AE7" s="4">
        <f>COUNTIF(тест29!$G$8,"д")</f>
        <v>0</v>
      </c>
      <c r="AF7" s="4">
        <f>COUNTIF(тест30!$G$8,"д")</f>
        <v>0</v>
      </c>
      <c r="AG7" s="4">
        <f t="shared" si="0"/>
        <v>0</v>
      </c>
    </row>
    <row r="9" spans="1:33" ht="15">
      <c r="A9" s="4">
        <v>2</v>
      </c>
      <c r="B9" s="5" t="s">
        <v>1</v>
      </c>
      <c r="C9" s="4">
        <f>COUNTIF(тест1!$G$19,"а")</f>
        <v>0</v>
      </c>
      <c r="D9" s="4">
        <f>COUNTIF(тест2!$G$19,"а")</f>
        <v>0</v>
      </c>
      <c r="E9" s="4">
        <f>COUNTIF(тест3!$G$19,"а")</f>
        <v>0</v>
      </c>
      <c r="F9" s="4">
        <f>COUNTIF(тест4!$G$19,"а")</f>
        <v>0</v>
      </c>
      <c r="G9" s="4">
        <f>COUNTIF(тест5!$G$19,"а")</f>
        <v>0</v>
      </c>
      <c r="H9" s="4">
        <f>COUNTIF(тест6!$G$19,"а")</f>
        <v>0</v>
      </c>
      <c r="I9" s="4">
        <f>COUNTIF(тест7!$G$19,"а")</f>
        <v>0</v>
      </c>
      <c r="J9" s="4">
        <f>COUNTIF(тест8!$G$19,"а")</f>
        <v>0</v>
      </c>
      <c r="K9" s="4">
        <f>COUNTIF(тест9!$G$19,"а")</f>
        <v>0</v>
      </c>
      <c r="L9" s="4">
        <f>COUNTIF(тест10!$G$19,"а")</f>
        <v>0</v>
      </c>
      <c r="M9" s="4">
        <f>COUNTIF(тест11!$G$19,"а")</f>
        <v>0</v>
      </c>
      <c r="N9" s="4">
        <f>COUNTIF(тест12!$G$19,"а")</f>
        <v>0</v>
      </c>
      <c r="O9" s="4">
        <f>COUNTIF(тест13!$G$19,"а")</f>
        <v>0</v>
      </c>
      <c r="P9" s="4">
        <f>COUNTIF(тест14!$G$19,"а")</f>
        <v>0</v>
      </c>
      <c r="Q9" s="4">
        <f>COUNTIF(тест15!$G$19,"а")</f>
        <v>0</v>
      </c>
      <c r="R9" s="4">
        <f>COUNTIF(тест16!$G$19,"а")</f>
        <v>0</v>
      </c>
      <c r="S9" s="4">
        <f>COUNTIF(тест17!$G$19,"а")</f>
        <v>0</v>
      </c>
      <c r="T9" s="4">
        <f>COUNTIF(тест18!$G$19,"а")</f>
        <v>0</v>
      </c>
      <c r="U9" s="4">
        <f>COUNTIF(тест19!$G$19,"а")</f>
        <v>0</v>
      </c>
      <c r="V9" s="4">
        <f>COUNTIF(тест20!$G$19,"а")</f>
        <v>0</v>
      </c>
      <c r="W9" s="4">
        <f>COUNTIF(тест21!$G$19,"а")</f>
        <v>0</v>
      </c>
      <c r="X9" s="4">
        <f>COUNTIF(тест22!$G$19,"а")</f>
        <v>0</v>
      </c>
      <c r="Y9" s="4">
        <f>COUNTIF(тест23!$G$19,"а")</f>
        <v>0</v>
      </c>
      <c r="Z9" s="4">
        <f>COUNTIF(тест24!$G$19,"а")</f>
        <v>0</v>
      </c>
      <c r="AA9" s="4">
        <f>COUNTIF(тест25!$G$19,"а")</f>
        <v>0</v>
      </c>
      <c r="AB9" s="4">
        <f>COUNTIF(тест26!$G$19,"а")</f>
        <v>0</v>
      </c>
      <c r="AC9" s="4">
        <f>COUNTIF(тест27!$G$19,"а")</f>
        <v>0</v>
      </c>
      <c r="AD9" s="4">
        <f>COUNTIF(тест28!$G$19,"а")</f>
        <v>0</v>
      </c>
      <c r="AE9" s="4">
        <f>COUNTIF(тест29!$G$19,"а")</f>
        <v>0</v>
      </c>
      <c r="AF9" s="4">
        <f>COUNTIF(тест30!$G$19,"а")</f>
        <v>0</v>
      </c>
      <c r="AG9" s="4">
        <f t="shared" si="0"/>
        <v>0</v>
      </c>
    </row>
    <row r="10" spans="1:33" ht="15">
      <c r="A10" s="4"/>
      <c r="B10" s="5" t="s">
        <v>14</v>
      </c>
      <c r="C10" s="4">
        <f>COUNTIF(тест1!$G$19,"б")</f>
        <v>0</v>
      </c>
      <c r="D10" s="4">
        <f>COUNTIF(тест2!$G$19,"б")</f>
        <v>0</v>
      </c>
      <c r="E10" s="4">
        <f>COUNTIF(тест3!$G$19,"б")</f>
        <v>0</v>
      </c>
      <c r="F10" s="4">
        <f>COUNTIF(тест4!$G$19,"б")</f>
        <v>0</v>
      </c>
      <c r="G10" s="4">
        <f>COUNTIF(тест5!$G$19,"б")</f>
        <v>0</v>
      </c>
      <c r="H10" s="4">
        <f>COUNTIF(тест6!$G$19,"б")</f>
        <v>0</v>
      </c>
      <c r="I10" s="4">
        <f>COUNTIF(тест7!$G$19,"б")</f>
        <v>0</v>
      </c>
      <c r="J10" s="4">
        <f>COUNTIF(тест8!$G$19,"б")</f>
        <v>0</v>
      </c>
      <c r="K10" s="4">
        <f>COUNTIF(тест9!$G$19,"б")</f>
        <v>0</v>
      </c>
      <c r="L10" s="4">
        <f>COUNTIF(тест10!$G$19,"б")</f>
        <v>0</v>
      </c>
      <c r="M10" s="4">
        <f>COUNTIF(тест11!$G$19,"б")</f>
        <v>0</v>
      </c>
      <c r="N10" s="4">
        <f>COUNTIF(тест12!$G$19,"б")</f>
        <v>0</v>
      </c>
      <c r="O10" s="4">
        <f>COUNTIF(тест13!$G$19,"б")</f>
        <v>0</v>
      </c>
      <c r="P10" s="4">
        <f>COUNTIF(тест14!$G$19,"б")</f>
        <v>0</v>
      </c>
      <c r="Q10" s="4">
        <f>COUNTIF(тест15!$G$19,"б")</f>
        <v>0</v>
      </c>
      <c r="R10" s="4">
        <f>COUNTIF(тест16!$G$19,"б")</f>
        <v>0</v>
      </c>
      <c r="S10" s="4">
        <f>COUNTIF(тест17!$G$19,"б")</f>
        <v>0</v>
      </c>
      <c r="T10" s="4">
        <f>COUNTIF(тест18!$G$19,"б")</f>
        <v>0</v>
      </c>
      <c r="U10" s="4">
        <f>COUNTIF(тест19!$G$19,"б")</f>
        <v>0</v>
      </c>
      <c r="V10" s="4">
        <f>COUNTIF(тест20!$G$19,"б")</f>
        <v>0</v>
      </c>
      <c r="W10" s="4">
        <f>COUNTIF(тест21!$G$19,"б")</f>
        <v>0</v>
      </c>
      <c r="X10" s="4">
        <f>COUNTIF(тест22!$G$19,"б")</f>
        <v>0</v>
      </c>
      <c r="Y10" s="4">
        <f>COUNTIF(тест23!$G$19,"б")</f>
        <v>0</v>
      </c>
      <c r="Z10" s="4">
        <f>COUNTIF(тест24!$G$19,"б")</f>
        <v>0</v>
      </c>
      <c r="AA10" s="4">
        <f>COUNTIF(тест25!$G$19,"б")</f>
        <v>0</v>
      </c>
      <c r="AB10" s="4">
        <f>COUNTIF(тест26!$G$19,"б")</f>
        <v>0</v>
      </c>
      <c r="AC10" s="4">
        <f>COUNTIF(тест27!$G$19,"б")</f>
        <v>0</v>
      </c>
      <c r="AD10" s="4">
        <f>COUNTIF(тест28!$G$19,"б")</f>
        <v>0</v>
      </c>
      <c r="AE10" s="4">
        <f>COUNTIF(тест29!$G$19,"б")</f>
        <v>0</v>
      </c>
      <c r="AF10" s="4">
        <f>COUNTIF(тест30!$G$19,"б")</f>
        <v>0</v>
      </c>
      <c r="AG10" s="4">
        <f t="shared" si="0"/>
        <v>0</v>
      </c>
    </row>
    <row r="11" spans="1:33" ht="15">
      <c r="A11" s="4"/>
      <c r="B11" s="5" t="s">
        <v>5</v>
      </c>
      <c r="C11" s="4">
        <f>COUNTIF(тест1!$G$19,"в")</f>
        <v>0</v>
      </c>
      <c r="D11" s="4">
        <f>COUNTIF(тест2!$G$19,"в")</f>
        <v>0</v>
      </c>
      <c r="E11" s="4">
        <f>COUNTIF(тест3!$G$19,"в")</f>
        <v>0</v>
      </c>
      <c r="F11" s="4">
        <f>COUNTIF(тест4!$G$19,"в")</f>
        <v>0</v>
      </c>
      <c r="G11" s="4">
        <f>COUNTIF(тест5!$G$19,"в")</f>
        <v>0</v>
      </c>
      <c r="H11" s="4">
        <f>COUNTIF(тест6!$G$19,"в")</f>
        <v>0</v>
      </c>
      <c r="I11" s="4">
        <f>COUNTIF(тест7!$G$19,"в")</f>
        <v>0</v>
      </c>
      <c r="J11" s="4">
        <f>COUNTIF(тест8!$G$19,"в")</f>
        <v>0</v>
      </c>
      <c r="K11" s="4">
        <f>COUNTIF(тест9!$G$19,"в")</f>
        <v>0</v>
      </c>
      <c r="L11" s="4">
        <f>COUNTIF(тест10!$G$19,"в")</f>
        <v>0</v>
      </c>
      <c r="M11" s="4">
        <f>COUNTIF(тест11!$G$19,"в")</f>
        <v>0</v>
      </c>
      <c r="N11" s="4">
        <f>COUNTIF(тест12!$G$19,"в")</f>
        <v>0</v>
      </c>
      <c r="O11" s="4">
        <f>COUNTIF(тест13!$G$19,"в")</f>
        <v>0</v>
      </c>
      <c r="P11" s="4">
        <f>COUNTIF(тест14!$G$19,"в")</f>
        <v>0</v>
      </c>
      <c r="Q11" s="4">
        <f>COUNTIF(тест15!$G$19,"в")</f>
        <v>0</v>
      </c>
      <c r="R11" s="4">
        <f>COUNTIF(тест16!$G$19,"в")</f>
        <v>0</v>
      </c>
      <c r="S11" s="4">
        <f>COUNTIF(тест17!$G$19,"в")</f>
        <v>0</v>
      </c>
      <c r="T11" s="4">
        <f>COUNTIF(тест18!$G$19,"в")</f>
        <v>0</v>
      </c>
      <c r="U11" s="4">
        <f>COUNTIF(тест19!$G$19,"в")</f>
        <v>0</v>
      </c>
      <c r="V11" s="4">
        <f>COUNTIF(тест20!$G$19,"в")</f>
        <v>0</v>
      </c>
      <c r="W11" s="4">
        <f>COUNTIF(тест21!$G$19,"в")</f>
        <v>0</v>
      </c>
      <c r="X11" s="4">
        <f>COUNTIF(тест22!$G$19,"в")</f>
        <v>0</v>
      </c>
      <c r="Y11" s="4">
        <f>COUNTIF(тест23!$G$19,"в")</f>
        <v>0</v>
      </c>
      <c r="Z11" s="4">
        <f>COUNTIF(тест24!$G$19,"в")</f>
        <v>0</v>
      </c>
      <c r="AA11" s="4">
        <f>COUNTIF(тест25!$G$19,"в")</f>
        <v>0</v>
      </c>
      <c r="AB11" s="4">
        <f>COUNTIF(тест26!$G$19,"в")</f>
        <v>0</v>
      </c>
      <c r="AC11" s="4">
        <f>COUNTIF(тест27!$G$19,"в")</f>
        <v>0</v>
      </c>
      <c r="AD11" s="4">
        <f>COUNTIF(тест28!$G$19,"в")</f>
        <v>0</v>
      </c>
      <c r="AE11" s="4">
        <f>COUNTIF(тест29!$G$19,"в")</f>
        <v>0</v>
      </c>
      <c r="AF11" s="4">
        <f>COUNTIF(тест30!$G$19,"в")</f>
        <v>0</v>
      </c>
      <c r="AG11" s="4">
        <f t="shared" si="0"/>
        <v>0</v>
      </c>
    </row>
    <row r="12" spans="1:33" ht="15">
      <c r="A12" s="4"/>
      <c r="B12" s="5" t="s">
        <v>7</v>
      </c>
      <c r="C12" s="4">
        <f>COUNTIF(тест1!$G$19,"г")</f>
        <v>0</v>
      </c>
      <c r="D12" s="4">
        <f>COUNTIF(тест2!$G$19,"г")</f>
        <v>0</v>
      </c>
      <c r="E12" s="4">
        <f>COUNTIF(тест3!$G$19,"г")</f>
        <v>0</v>
      </c>
      <c r="F12" s="4">
        <f>COUNTIF(тест4!$G$19,"г")</f>
        <v>0</v>
      </c>
      <c r="G12" s="4">
        <f>COUNTIF(тест5!$G$19,"г")</f>
        <v>0</v>
      </c>
      <c r="H12" s="4">
        <f>COUNTIF(тест6!$G$19,"г")</f>
        <v>0</v>
      </c>
      <c r="I12" s="4">
        <f>COUNTIF(тест7!$G$19,"г")</f>
        <v>0</v>
      </c>
      <c r="J12" s="4">
        <f>COUNTIF(тест8!$G$19,"г")</f>
        <v>0</v>
      </c>
      <c r="K12" s="4">
        <f>COUNTIF(тест9!$G$19,"г")</f>
        <v>0</v>
      </c>
      <c r="L12" s="4">
        <f>COUNTIF(тест10!$G$19,"г")</f>
        <v>0</v>
      </c>
      <c r="M12" s="4">
        <f>COUNTIF(тест11!$G$19,"г")</f>
        <v>0</v>
      </c>
      <c r="N12" s="4">
        <f>COUNTIF(тест12!$G$19,"г")</f>
        <v>0</v>
      </c>
      <c r="O12" s="4">
        <f>COUNTIF(тест13!$G$19,"г")</f>
        <v>0</v>
      </c>
      <c r="P12" s="4">
        <f>COUNTIF(тест14!$G$19,"г")</f>
        <v>0</v>
      </c>
      <c r="Q12" s="4">
        <f>COUNTIF(тест15!$G$19,"г")</f>
        <v>0</v>
      </c>
      <c r="R12" s="4">
        <f>COUNTIF(тест16!$G$19,"г")</f>
        <v>0</v>
      </c>
      <c r="S12" s="4">
        <f>COUNTIF(тест17!$G$19,"г")</f>
        <v>0</v>
      </c>
      <c r="T12" s="4">
        <f>COUNTIF(тест18!$G$19,"г")</f>
        <v>0</v>
      </c>
      <c r="U12" s="4">
        <f>COUNTIF(тест19!$G$19,"г")</f>
        <v>0</v>
      </c>
      <c r="V12" s="4">
        <f>COUNTIF(тест20!$G$19,"г")</f>
        <v>0</v>
      </c>
      <c r="W12" s="4">
        <f>COUNTIF(тест21!$G$19,"г")</f>
        <v>0</v>
      </c>
      <c r="X12" s="4">
        <f>COUNTIF(тест22!$G$19,"г")</f>
        <v>0</v>
      </c>
      <c r="Y12" s="4">
        <f>COUNTIF(тест23!$G$19,"г")</f>
        <v>0</v>
      </c>
      <c r="Z12" s="4">
        <f>COUNTIF(тест24!$G$19,"г")</f>
        <v>0</v>
      </c>
      <c r="AA12" s="4">
        <f>COUNTIF(тест25!$G$19,"г")</f>
        <v>0</v>
      </c>
      <c r="AB12" s="4">
        <f>COUNTIF(тест26!$G$19,"г")</f>
        <v>0</v>
      </c>
      <c r="AC12" s="4">
        <f>COUNTIF(тест27!$G$19,"г")</f>
        <v>0</v>
      </c>
      <c r="AD12" s="4">
        <f>COUNTIF(тест28!$G$19,"г")</f>
        <v>0</v>
      </c>
      <c r="AE12" s="4">
        <f>COUNTIF(тест29!$G$19,"г")</f>
        <v>0</v>
      </c>
      <c r="AF12" s="4">
        <f>COUNTIF(тест30!$G$19,"г")</f>
        <v>0</v>
      </c>
      <c r="AG12" s="4">
        <f t="shared" si="0"/>
        <v>0</v>
      </c>
    </row>
    <row r="13" spans="1:33" ht="15">
      <c r="A13" s="4"/>
      <c r="B13" s="5" t="s">
        <v>9</v>
      </c>
      <c r="C13" s="4">
        <f>COUNTIF(тест1!$G$19,"д")</f>
        <v>0</v>
      </c>
      <c r="D13" s="4">
        <f>COUNTIF(тест2!$G$19,"д")</f>
        <v>0</v>
      </c>
      <c r="E13" s="4">
        <f>COUNTIF(тест3!$G$19,"д")</f>
        <v>0</v>
      </c>
      <c r="F13" s="4">
        <f>COUNTIF(тест4!$G$19,"д")</f>
        <v>0</v>
      </c>
      <c r="G13" s="4">
        <f>COUNTIF(тест5!$G$19,"д")</f>
        <v>0</v>
      </c>
      <c r="H13" s="4">
        <f>COUNTIF(тест6!$G$19,"д")</f>
        <v>0</v>
      </c>
      <c r="I13" s="4">
        <f>COUNTIF(тест7!$G$19,"д")</f>
        <v>0</v>
      </c>
      <c r="J13" s="4">
        <f>COUNTIF(тест8!$G$19,"д")</f>
        <v>0</v>
      </c>
      <c r="K13" s="4">
        <f>COUNTIF(тест9!$G$19,"д")</f>
        <v>0</v>
      </c>
      <c r="L13" s="4">
        <f>COUNTIF(тест10!$G$19,"д")</f>
        <v>0</v>
      </c>
      <c r="M13" s="4">
        <f>COUNTIF(тест11!$G$19,"д")</f>
        <v>0</v>
      </c>
      <c r="N13" s="4">
        <f>COUNTIF(тест12!$G$19,"д")</f>
        <v>0</v>
      </c>
      <c r="O13" s="4">
        <f>COUNTIF(тест13!$G$19,"д")</f>
        <v>0</v>
      </c>
      <c r="P13" s="4">
        <f>COUNTIF(тест14!$G$19,"д")</f>
        <v>0</v>
      </c>
      <c r="Q13" s="4">
        <f>COUNTIF(тест15!$G$19,"д")</f>
        <v>0</v>
      </c>
      <c r="R13" s="4">
        <f>COUNTIF(тест16!$G$19,"д")</f>
        <v>0</v>
      </c>
      <c r="S13" s="4">
        <f>COUNTIF(тест17!$G$19,"д")</f>
        <v>0</v>
      </c>
      <c r="T13" s="4">
        <f>COUNTIF(тест18!$G$19,"д")</f>
        <v>0</v>
      </c>
      <c r="U13" s="4">
        <f>COUNTIF(тест19!$G$19,"д")</f>
        <v>0</v>
      </c>
      <c r="V13" s="4">
        <f>COUNTIF(тест20!$G$19,"д")</f>
        <v>0</v>
      </c>
      <c r="W13" s="4">
        <f>COUNTIF(тест21!$G$19,"д")</f>
        <v>0</v>
      </c>
      <c r="X13" s="4">
        <f>COUNTIF(тест22!$G$19,"д")</f>
        <v>0</v>
      </c>
      <c r="Y13" s="4">
        <f>COUNTIF(тест23!$G$19,"д")</f>
        <v>0</v>
      </c>
      <c r="Z13" s="4">
        <f>COUNTIF(тест24!$G$19,"д")</f>
        <v>0</v>
      </c>
      <c r="AA13" s="4">
        <f>COUNTIF(тест25!$G$19,"д")</f>
        <v>0</v>
      </c>
      <c r="AB13" s="4">
        <f>COUNTIF(тест26!$G$19,"д")</f>
        <v>0</v>
      </c>
      <c r="AC13" s="4">
        <f>COUNTIF(тест27!$G$19,"д")</f>
        <v>0</v>
      </c>
      <c r="AD13" s="4">
        <f>COUNTIF(тест28!$G$19,"д")</f>
        <v>0</v>
      </c>
      <c r="AE13" s="4">
        <f>COUNTIF(тест29!$G$19,"д")</f>
        <v>0</v>
      </c>
      <c r="AF13" s="4">
        <f>COUNTIF(тест30!$G$19,"д")</f>
        <v>0</v>
      </c>
      <c r="AG13" s="4">
        <f t="shared" si="0"/>
        <v>0</v>
      </c>
    </row>
    <row r="14" spans="1:33" ht="15">
      <c r="A14" s="4"/>
      <c r="B14" s="5" t="s">
        <v>20</v>
      </c>
      <c r="C14" s="4">
        <f>COUNTIF(тест1!$G$19,"е")</f>
        <v>0</v>
      </c>
      <c r="D14" s="4">
        <f>COUNTIF(тест2!$G$19,"е")</f>
        <v>0</v>
      </c>
      <c r="E14" s="4">
        <f>COUNTIF(тест3!$G$19,"е")</f>
        <v>0</v>
      </c>
      <c r="F14" s="4">
        <f>COUNTIF(тест4!$G$19,"е")</f>
        <v>0</v>
      </c>
      <c r="G14" s="4">
        <f>COUNTIF(тест5!$G$19,"е")</f>
        <v>0</v>
      </c>
      <c r="H14" s="4">
        <f>COUNTIF(тест6!$G$19,"е")</f>
        <v>0</v>
      </c>
      <c r="I14" s="4">
        <f>COUNTIF(тест7!$G$19,"е")</f>
        <v>0</v>
      </c>
      <c r="J14" s="4">
        <f>COUNTIF(тест8!$G$19,"е")</f>
        <v>0</v>
      </c>
      <c r="K14" s="4">
        <f>COUNTIF(тест9!$G$19,"е")</f>
        <v>0</v>
      </c>
      <c r="L14" s="4">
        <f>COUNTIF(тест10!$G$19,"е")</f>
        <v>0</v>
      </c>
      <c r="M14" s="4">
        <f>COUNTIF(тест11!$G$19,"е")</f>
        <v>0</v>
      </c>
      <c r="N14" s="4">
        <f>COUNTIF(тест12!$G$19,"е")</f>
        <v>0</v>
      </c>
      <c r="O14" s="4">
        <f>COUNTIF(тест13!$G$19,"е")</f>
        <v>0</v>
      </c>
      <c r="P14" s="4">
        <f>COUNTIF(тест14!$G$19,"е")</f>
        <v>0</v>
      </c>
      <c r="Q14" s="4">
        <f>COUNTIF(тест15!$G$19,"е")</f>
        <v>0</v>
      </c>
      <c r="R14" s="4">
        <f>COUNTIF(тест16!$G$19,"е")</f>
        <v>0</v>
      </c>
      <c r="S14" s="4">
        <f>COUNTIF(тест17!$G$19,"е")</f>
        <v>0</v>
      </c>
      <c r="T14" s="4">
        <f>COUNTIF(тест18!$G$19,"е")</f>
        <v>0</v>
      </c>
      <c r="U14" s="4">
        <f>COUNTIF(тест19!$G$19,"е")</f>
        <v>0</v>
      </c>
      <c r="V14" s="4">
        <f>COUNTIF(тест20!$G$19,"е")</f>
        <v>0</v>
      </c>
      <c r="W14" s="4">
        <f>COUNTIF(тест21!$G$19,"е")</f>
        <v>0</v>
      </c>
      <c r="X14" s="4">
        <f>COUNTIF(тест22!$G$19,"е")</f>
        <v>0</v>
      </c>
      <c r="Y14" s="4">
        <f>COUNTIF(тест23!$G$19,"е")</f>
        <v>0</v>
      </c>
      <c r="Z14" s="4">
        <f>COUNTIF(тест24!$G$19,"е")</f>
        <v>0</v>
      </c>
      <c r="AA14" s="4">
        <f>COUNTIF(тест25!$G$19,"е")</f>
        <v>0</v>
      </c>
      <c r="AB14" s="4">
        <f>COUNTIF(тест26!$G$19,"е")</f>
        <v>0</v>
      </c>
      <c r="AC14" s="4">
        <f>COUNTIF(тест27!$G$19,"е")</f>
        <v>0</v>
      </c>
      <c r="AD14" s="4">
        <f>COUNTIF(тест28!$G$19,"е")</f>
        <v>0</v>
      </c>
      <c r="AE14" s="4">
        <f>COUNTIF(тест29!$G$19,"е")</f>
        <v>0</v>
      </c>
      <c r="AF14" s="4">
        <f>COUNTIF(тест30!$G$19,"е")</f>
        <v>0</v>
      </c>
      <c r="AG14" s="4">
        <f t="shared" si="0"/>
        <v>0</v>
      </c>
    </row>
    <row r="15" spans="1:33" ht="15">
      <c r="A15" s="4"/>
      <c r="B15" s="5" t="s">
        <v>22</v>
      </c>
      <c r="C15" s="4">
        <f>COUNTIF(тест1!$G$19,"ж")</f>
        <v>0</v>
      </c>
      <c r="D15" s="4">
        <f>COUNTIF(тест2!$G$19,"ж")</f>
        <v>0</v>
      </c>
      <c r="E15" s="4">
        <f>COUNTIF(тест3!$G$19,"ж")</f>
        <v>0</v>
      </c>
      <c r="F15" s="4">
        <f>COUNTIF(тест4!$G$19,"ж")</f>
        <v>0</v>
      </c>
      <c r="G15" s="4">
        <f>COUNTIF(тест5!$G$19,"ж")</f>
        <v>0</v>
      </c>
      <c r="H15" s="4">
        <f>COUNTIF(тест6!$G$19,"ж")</f>
        <v>0</v>
      </c>
      <c r="I15" s="4">
        <f>COUNTIF(тест7!$G$19,"ж")</f>
        <v>0</v>
      </c>
      <c r="J15" s="4">
        <f>COUNTIF(тест8!$G$19,"ж")</f>
        <v>0</v>
      </c>
      <c r="K15" s="4">
        <f>COUNTIF(тест9!$G$19,"ж")</f>
        <v>0</v>
      </c>
      <c r="L15" s="4">
        <f>COUNTIF(тест10!$G$19,"ж")</f>
        <v>0</v>
      </c>
      <c r="M15" s="4">
        <f>COUNTIF(тест11!$G$19,"ж")</f>
        <v>0</v>
      </c>
      <c r="N15" s="4">
        <f>COUNTIF(тест12!$G$19,"ж")</f>
        <v>0</v>
      </c>
      <c r="O15" s="4">
        <f>COUNTIF(тест13!$G$19,"ж")</f>
        <v>0</v>
      </c>
      <c r="P15" s="4">
        <f>COUNTIF(тест14!$G$19,"ж")</f>
        <v>0</v>
      </c>
      <c r="Q15" s="4">
        <f>COUNTIF(тест15!$G$19,"ж")</f>
        <v>0</v>
      </c>
      <c r="R15" s="4">
        <f>COUNTIF(тест16!$G$19,"ж")</f>
        <v>0</v>
      </c>
      <c r="S15" s="4">
        <f>COUNTIF(тест17!$G$19,"ж")</f>
        <v>0</v>
      </c>
      <c r="T15" s="4">
        <f>COUNTIF(тест18!$G$19,"ж")</f>
        <v>0</v>
      </c>
      <c r="U15" s="4">
        <f>COUNTIF(тест19!$G$19,"ж")</f>
        <v>0</v>
      </c>
      <c r="V15" s="4">
        <f>COUNTIF(тест20!$G$19,"ж")</f>
        <v>0</v>
      </c>
      <c r="W15" s="4">
        <f>COUNTIF(тест21!$G$19,"ж")</f>
        <v>0</v>
      </c>
      <c r="X15" s="4">
        <f>COUNTIF(тест22!$G$19,"ж")</f>
        <v>0</v>
      </c>
      <c r="Y15" s="4">
        <f>COUNTIF(тест23!$G$19,"ж")</f>
        <v>0</v>
      </c>
      <c r="Z15" s="4">
        <f>COUNTIF(тест24!$G$19,"ж")</f>
        <v>0</v>
      </c>
      <c r="AA15" s="4">
        <f>COUNTIF(тест25!$G$19,"ж")</f>
        <v>0</v>
      </c>
      <c r="AB15" s="4">
        <f>COUNTIF(тест26!$G$19,"ж")</f>
        <v>0</v>
      </c>
      <c r="AC15" s="4">
        <f>COUNTIF(тест27!$G$19,"ж")</f>
        <v>0</v>
      </c>
      <c r="AD15" s="4">
        <f>COUNTIF(тест28!$G$19,"ж")</f>
        <v>0</v>
      </c>
      <c r="AE15" s="4">
        <f>COUNTIF(тест29!$G$19,"ж")</f>
        <v>0</v>
      </c>
      <c r="AF15" s="4">
        <f>COUNTIF(тест30!$G$19,"ж")</f>
        <v>0</v>
      </c>
      <c r="AG15" s="4">
        <f t="shared" si="0"/>
        <v>0</v>
      </c>
    </row>
    <row r="16" spans="1:33" ht="15">
      <c r="A16" s="4"/>
      <c r="B16" s="5" t="s">
        <v>24</v>
      </c>
      <c r="C16" s="4">
        <f>COUNTIF(тест1!$G$19,"з")</f>
        <v>0</v>
      </c>
      <c r="D16" s="4">
        <f>COUNTIF(тест2!$G$19,"з")</f>
        <v>0</v>
      </c>
      <c r="E16" s="4">
        <f>COUNTIF(тест3!$G$19,"з")</f>
        <v>0</v>
      </c>
      <c r="F16" s="4">
        <f>COUNTIF(тест4!$G$19,"з")</f>
        <v>0</v>
      </c>
      <c r="G16" s="4">
        <f>COUNTIF(тест5!$G$19,"з")</f>
        <v>0</v>
      </c>
      <c r="H16" s="4">
        <f>COUNTIF(тест6!$G$19,"з")</f>
        <v>0</v>
      </c>
      <c r="I16" s="4">
        <f>COUNTIF(тест7!$G$19,"з")</f>
        <v>0</v>
      </c>
      <c r="J16" s="4">
        <f>COUNTIF(тест8!$G$19,"з")</f>
        <v>0</v>
      </c>
      <c r="K16" s="4">
        <f>COUNTIF(тест9!$G$19,"з")</f>
        <v>0</v>
      </c>
      <c r="L16" s="4">
        <f>COUNTIF(тест10!$G$19,"з")</f>
        <v>0</v>
      </c>
      <c r="M16" s="4">
        <f>COUNTIF(тест11!$G$19,"з")</f>
        <v>0</v>
      </c>
      <c r="N16" s="4">
        <f>COUNTIF(тест12!$G$19,"з")</f>
        <v>0</v>
      </c>
      <c r="O16" s="4">
        <f>COUNTIF(тест13!$G$19,"з")</f>
        <v>0</v>
      </c>
      <c r="P16" s="4">
        <f>COUNTIF(тест14!$G$19,"з")</f>
        <v>0</v>
      </c>
      <c r="Q16" s="4">
        <f>COUNTIF(тест15!$G$19,"з")</f>
        <v>0</v>
      </c>
      <c r="R16" s="4">
        <f>COUNTIF(тест16!$G$19,"з")</f>
        <v>0</v>
      </c>
      <c r="S16" s="4">
        <f>COUNTIF(тест17!$G$19,"з")</f>
        <v>0</v>
      </c>
      <c r="T16" s="4">
        <f>COUNTIF(тест18!$G$19,"з")</f>
        <v>0</v>
      </c>
      <c r="U16" s="4">
        <f>COUNTIF(тест19!$G$19,"з")</f>
        <v>0</v>
      </c>
      <c r="V16" s="4">
        <f>COUNTIF(тест20!$G$19,"з")</f>
        <v>0</v>
      </c>
      <c r="W16" s="4">
        <f>COUNTIF(тест21!$G$19,"з")</f>
        <v>0</v>
      </c>
      <c r="X16" s="4">
        <f>COUNTIF(тест22!$G$19,"з")</f>
        <v>0</v>
      </c>
      <c r="Y16" s="4">
        <f>COUNTIF(тест23!$G$19,"з")</f>
        <v>0</v>
      </c>
      <c r="Z16" s="4">
        <f>COUNTIF(тест24!$G$19,"з")</f>
        <v>0</v>
      </c>
      <c r="AA16" s="4">
        <f>COUNTIF(тест25!$G$19,"з")</f>
        <v>0</v>
      </c>
      <c r="AB16" s="4">
        <f>COUNTIF(тест26!$G$19,"з")</f>
        <v>0</v>
      </c>
      <c r="AC16" s="4">
        <f>COUNTIF(тест27!$G$19,"з")</f>
        <v>0</v>
      </c>
      <c r="AD16" s="4">
        <f>COUNTIF(тест28!$G$19,"з")</f>
        <v>0</v>
      </c>
      <c r="AE16" s="4">
        <f>COUNTIF(тест29!$G$19,"з")</f>
        <v>0</v>
      </c>
      <c r="AF16" s="4">
        <f>COUNTIF(тест30!$G$19,"з")</f>
        <v>0</v>
      </c>
      <c r="AG16" s="4">
        <f t="shared" si="0"/>
        <v>0</v>
      </c>
    </row>
    <row r="17" spans="1:33" ht="15">
      <c r="A17" s="4"/>
      <c r="B17" s="5" t="s">
        <v>26</v>
      </c>
      <c r="C17" s="4">
        <f>COUNTIF(тест1!$G$19,"и")</f>
        <v>0</v>
      </c>
      <c r="D17" s="4">
        <f>COUNTIF(тест2!$G$19,"и")</f>
        <v>0</v>
      </c>
      <c r="E17" s="4">
        <f>COUNTIF(тест3!$G$19,"и")</f>
        <v>0</v>
      </c>
      <c r="F17" s="4">
        <f>COUNTIF(тест4!$G$19,"и")</f>
        <v>0</v>
      </c>
      <c r="G17" s="4">
        <f>COUNTIF(тест5!$G$19,"и")</f>
        <v>0</v>
      </c>
      <c r="H17" s="4">
        <f>COUNTIF(тест6!$G$19,"и")</f>
        <v>0</v>
      </c>
      <c r="I17" s="4">
        <f>COUNTIF(тест7!$G$19,"и")</f>
        <v>0</v>
      </c>
      <c r="J17" s="4">
        <f>COUNTIF(тест8!$G$19,"и")</f>
        <v>0</v>
      </c>
      <c r="K17" s="4">
        <f>COUNTIF(тест9!$G$19,"и")</f>
        <v>0</v>
      </c>
      <c r="L17" s="4">
        <f>COUNTIF(тест10!$G$19,"и")</f>
        <v>0</v>
      </c>
      <c r="M17" s="4">
        <f>COUNTIF(тест11!$G$19,"и")</f>
        <v>0</v>
      </c>
      <c r="N17" s="4">
        <f>COUNTIF(тест12!$G$19,"и")</f>
        <v>0</v>
      </c>
      <c r="O17" s="4">
        <f>COUNTIF(тест13!$G$19,"и")</f>
        <v>0</v>
      </c>
      <c r="P17" s="4">
        <f>COUNTIF(тест14!$G$19,"и")</f>
        <v>0</v>
      </c>
      <c r="Q17" s="4">
        <f>COUNTIF(тест15!$G$19,"и")</f>
        <v>0</v>
      </c>
      <c r="R17" s="4">
        <f>COUNTIF(тест16!$G$19,"и")</f>
        <v>0</v>
      </c>
      <c r="S17" s="4">
        <f>COUNTIF(тест17!$G$19,"и")</f>
        <v>0</v>
      </c>
      <c r="T17" s="4">
        <f>COUNTIF(тест18!$G$19,"и")</f>
        <v>0</v>
      </c>
      <c r="U17" s="4">
        <f>COUNTIF(тест19!$G$19,"и")</f>
        <v>0</v>
      </c>
      <c r="V17" s="4">
        <f>COUNTIF(тест20!$G$19,"и")</f>
        <v>0</v>
      </c>
      <c r="W17" s="4">
        <f>COUNTIF(тест21!$G$19,"и")</f>
        <v>0</v>
      </c>
      <c r="X17" s="4">
        <f>COUNTIF(тест22!$G$19,"и")</f>
        <v>0</v>
      </c>
      <c r="Y17" s="4">
        <f>COUNTIF(тест23!$G$19,"и")</f>
        <v>0</v>
      </c>
      <c r="Z17" s="4">
        <f>COUNTIF(тест24!$G$19,"и")</f>
        <v>0</v>
      </c>
      <c r="AA17" s="4">
        <f>COUNTIF(тест25!$G$19,"и")</f>
        <v>0</v>
      </c>
      <c r="AB17" s="4">
        <f>COUNTIF(тест26!$G$19,"и")</f>
        <v>0</v>
      </c>
      <c r="AC17" s="4">
        <f>COUNTIF(тест27!$G$19,"и")</f>
        <v>0</v>
      </c>
      <c r="AD17" s="4">
        <f>COUNTIF(тест28!$G$19,"и")</f>
        <v>0</v>
      </c>
      <c r="AE17" s="4">
        <f>COUNTIF(тест29!$G$19,"и")</f>
        <v>0</v>
      </c>
      <c r="AF17" s="4">
        <f>COUNTIF(тест30!$G$19,"и")</f>
        <v>0</v>
      </c>
      <c r="AG17" s="4">
        <f t="shared" si="0"/>
        <v>0</v>
      </c>
    </row>
    <row r="18" spans="1:33" ht="15">
      <c r="A18" s="4"/>
      <c r="B18" s="5" t="s">
        <v>28</v>
      </c>
      <c r="C18" s="4">
        <f>COUNTIF(тест1!$G$19,"к")</f>
        <v>0</v>
      </c>
      <c r="D18" s="4">
        <f>COUNTIF(тест2!$G$19,"к")</f>
        <v>0</v>
      </c>
      <c r="E18" s="4">
        <f>COUNTIF(тест3!$G$19,"к")</f>
        <v>0</v>
      </c>
      <c r="F18" s="4">
        <f>COUNTIF(тест4!$G$19,"к")</f>
        <v>0</v>
      </c>
      <c r="G18" s="4">
        <f>COUNTIF(тест5!$G$19,"к")</f>
        <v>0</v>
      </c>
      <c r="H18" s="4">
        <f>COUNTIF(тест6!$G$19,"к")</f>
        <v>0</v>
      </c>
      <c r="I18" s="4">
        <f>COUNTIF(тест7!$G$19,"к")</f>
        <v>0</v>
      </c>
      <c r="J18" s="4">
        <f>COUNTIF(тест8!$G$19,"к")</f>
        <v>0</v>
      </c>
      <c r="K18" s="4">
        <f>COUNTIF(тест9!$G$19,"к")</f>
        <v>0</v>
      </c>
      <c r="L18" s="4">
        <f>COUNTIF(тест10!$G$19,"к")</f>
        <v>0</v>
      </c>
      <c r="M18" s="4">
        <f>COUNTIF(тест11!$G$19,"к")</f>
        <v>0</v>
      </c>
      <c r="N18" s="4">
        <f>COUNTIF(тест12!$G$19,"к")</f>
        <v>0</v>
      </c>
      <c r="O18" s="4">
        <f>COUNTIF(тест13!$G$19,"к")</f>
        <v>0</v>
      </c>
      <c r="P18" s="4">
        <f>COUNTIF(тест14!$G$19,"к")</f>
        <v>0</v>
      </c>
      <c r="Q18" s="4">
        <f>COUNTIF(тест15!$G$19,"к")</f>
        <v>0</v>
      </c>
      <c r="R18" s="4">
        <f>COUNTIF(тест16!$G$19,"к")</f>
        <v>0</v>
      </c>
      <c r="S18" s="4">
        <f>COUNTIF(тест17!$G$19,"к")</f>
        <v>0</v>
      </c>
      <c r="T18" s="4">
        <f>COUNTIF(тест18!$G$19,"к")</f>
        <v>0</v>
      </c>
      <c r="U18" s="4">
        <f>COUNTIF(тест19!$G$19,"к")</f>
        <v>0</v>
      </c>
      <c r="V18" s="4">
        <f>COUNTIF(тест20!$G$19,"к")</f>
        <v>0</v>
      </c>
      <c r="W18" s="4">
        <f>COUNTIF(тест21!$G$19,"к")</f>
        <v>0</v>
      </c>
      <c r="X18" s="4">
        <f>COUNTIF(тест22!$G$19,"к")</f>
        <v>0</v>
      </c>
      <c r="Y18" s="4">
        <f>COUNTIF(тест23!$G$19,"к")</f>
        <v>0</v>
      </c>
      <c r="Z18" s="4">
        <f>COUNTIF(тест24!$G$19,"к")</f>
        <v>0</v>
      </c>
      <c r="AA18" s="4">
        <f>COUNTIF(тест25!$G$19,"к")</f>
        <v>0</v>
      </c>
      <c r="AB18" s="4">
        <f>COUNTIF(тест26!$G$19,"к")</f>
        <v>0</v>
      </c>
      <c r="AC18" s="4">
        <f>COUNTIF(тест27!$G$19,"к")</f>
        <v>0</v>
      </c>
      <c r="AD18" s="4">
        <f>COUNTIF(тест28!$G$19,"к")</f>
        <v>0</v>
      </c>
      <c r="AE18" s="4">
        <f>COUNTIF(тест29!$G$19,"к")</f>
        <v>0</v>
      </c>
      <c r="AF18" s="4">
        <f>COUNTIF(тест30!$G$19,"к")</f>
        <v>0</v>
      </c>
      <c r="AG18" s="4">
        <f t="shared" si="0"/>
        <v>0</v>
      </c>
    </row>
    <row r="20" spans="1:33" ht="15">
      <c r="A20" s="4">
        <v>3</v>
      </c>
      <c r="B20" s="5" t="s">
        <v>1</v>
      </c>
      <c r="C20" s="4">
        <f>COUNTIF(тест1!$G$25,"а")</f>
        <v>0</v>
      </c>
      <c r="D20" s="4">
        <f>COUNTIF(тест2!$G$25,"а")</f>
        <v>0</v>
      </c>
      <c r="E20" s="4">
        <f>COUNTIF(тест3!$G$25,"а")</f>
        <v>0</v>
      </c>
      <c r="F20" s="4">
        <f>COUNTIF(тест4!$G$25,"а")</f>
        <v>0</v>
      </c>
      <c r="G20" s="4">
        <f>COUNTIF(тест5!$G$25,"а")</f>
        <v>0</v>
      </c>
      <c r="H20" s="4">
        <f>COUNTIF(тест6!$G$25,"а")</f>
        <v>0</v>
      </c>
      <c r="I20" s="4">
        <f>COUNTIF(тест7!$G$25,"а")</f>
        <v>0</v>
      </c>
      <c r="J20" s="4">
        <f>COUNTIF(тест8!$G$25,"а")</f>
        <v>0</v>
      </c>
      <c r="K20" s="4">
        <f>COUNTIF(тест9!$G$25,"а")</f>
        <v>0</v>
      </c>
      <c r="L20" s="4">
        <f>COUNTIF(тест10!$G$25,"а")</f>
        <v>0</v>
      </c>
      <c r="M20" s="4">
        <f>COUNTIF(тест11!$G$25,"а")</f>
        <v>0</v>
      </c>
      <c r="N20" s="4">
        <f>COUNTIF(тест12!$G$25,"а")</f>
        <v>0</v>
      </c>
      <c r="O20" s="4">
        <f>COUNTIF(тест13!$G$25,"а")</f>
        <v>0</v>
      </c>
      <c r="P20" s="4">
        <f>COUNTIF(тест14!$G$25,"а")</f>
        <v>0</v>
      </c>
      <c r="Q20" s="4">
        <f>COUNTIF(тест15!$G$25,"а")</f>
        <v>0</v>
      </c>
      <c r="R20" s="4">
        <f>COUNTIF(тест16!$G$25,"а")</f>
        <v>0</v>
      </c>
      <c r="S20" s="4">
        <f>COUNTIF(тест17!$G$25,"а")</f>
        <v>0</v>
      </c>
      <c r="T20" s="4">
        <f>COUNTIF(тест18!$G$25,"а")</f>
        <v>0</v>
      </c>
      <c r="U20" s="4">
        <f>COUNTIF(тест19!$G$25,"а")</f>
        <v>0</v>
      </c>
      <c r="V20" s="4">
        <f>COUNTIF(тест20!$G$25,"а")</f>
        <v>0</v>
      </c>
      <c r="W20" s="4">
        <f>COUNTIF(тест21!$G$25,"а")</f>
        <v>0</v>
      </c>
      <c r="X20" s="4">
        <f>COUNTIF(тест22!$G$25,"а")</f>
        <v>0</v>
      </c>
      <c r="Y20" s="4">
        <f>COUNTIF(тест23!$G$25,"а")</f>
        <v>0</v>
      </c>
      <c r="Z20" s="4">
        <f>COUNTIF(тест24!$G$25,"а")</f>
        <v>0</v>
      </c>
      <c r="AA20" s="4">
        <f>COUNTIF(тест25!$G$25,"а")</f>
        <v>0</v>
      </c>
      <c r="AB20" s="4">
        <f>COUNTIF(тест26!$G$25,"а")</f>
        <v>0</v>
      </c>
      <c r="AC20" s="4">
        <f>COUNTIF(тест27!$G$25,"а")</f>
        <v>0</v>
      </c>
      <c r="AD20" s="4">
        <f>COUNTIF(тест28!$G$25,"а")</f>
        <v>0</v>
      </c>
      <c r="AE20" s="4">
        <f>COUNTIF(тест29!$G$25,"а")</f>
        <v>0</v>
      </c>
      <c r="AF20" s="4">
        <f>COUNTIF(тест30!$G$25,"а")</f>
        <v>0</v>
      </c>
      <c r="AG20" s="4">
        <f t="shared" si="0"/>
        <v>0</v>
      </c>
    </row>
    <row r="21" spans="1:33" ht="15">
      <c r="A21" s="4"/>
      <c r="B21" s="5" t="s">
        <v>14</v>
      </c>
      <c r="C21" s="4">
        <f>COUNTIF(тест1!$G$25,"б")</f>
        <v>0</v>
      </c>
      <c r="D21" s="4">
        <f>COUNTIF(тест2!$G$25,"б")</f>
        <v>0</v>
      </c>
      <c r="E21" s="4">
        <f>COUNTIF(тест3!$G$25,"б")</f>
        <v>0</v>
      </c>
      <c r="F21" s="4">
        <f>COUNTIF(тест4!$G$25,"б")</f>
        <v>0</v>
      </c>
      <c r="G21" s="4">
        <f>COUNTIF(тест5!$G$25,"б")</f>
        <v>0</v>
      </c>
      <c r="H21" s="4">
        <f>COUNTIF(тест6!$G$25,"б")</f>
        <v>0</v>
      </c>
      <c r="I21" s="4">
        <f>COUNTIF(тест7!$G$25,"б")</f>
        <v>0</v>
      </c>
      <c r="J21" s="4">
        <f>COUNTIF(тест8!$G$25,"б")</f>
        <v>0</v>
      </c>
      <c r="K21" s="4">
        <f>COUNTIF(тест9!$G$25,"б")</f>
        <v>0</v>
      </c>
      <c r="L21" s="4">
        <f>COUNTIF(тест10!$G$25,"б")</f>
        <v>0</v>
      </c>
      <c r="M21" s="4">
        <f>COUNTIF(тест11!$G$25,"б")</f>
        <v>0</v>
      </c>
      <c r="N21" s="4">
        <f>COUNTIF(тест12!$G$25,"б")</f>
        <v>0</v>
      </c>
      <c r="O21" s="4">
        <f>COUNTIF(тест13!$G$25,"б")</f>
        <v>0</v>
      </c>
      <c r="P21" s="4">
        <f>COUNTIF(тест14!$G$25,"б")</f>
        <v>0</v>
      </c>
      <c r="Q21" s="4">
        <f>COUNTIF(тест15!$G$25,"б")</f>
        <v>0</v>
      </c>
      <c r="R21" s="4">
        <f>COUNTIF(тест16!$G$25,"б")</f>
        <v>0</v>
      </c>
      <c r="S21" s="4">
        <f>COUNTIF(тест17!$G$25,"б")</f>
        <v>0</v>
      </c>
      <c r="T21" s="4">
        <f>COUNTIF(тест18!$G$25,"б")</f>
        <v>0</v>
      </c>
      <c r="U21" s="4">
        <f>COUNTIF(тест19!$G$25,"б")</f>
        <v>0</v>
      </c>
      <c r="V21" s="4">
        <f>COUNTIF(тест20!$G$25,"б")</f>
        <v>0</v>
      </c>
      <c r="W21" s="4">
        <f>COUNTIF(тест21!$G$25,"б")</f>
        <v>0</v>
      </c>
      <c r="X21" s="4">
        <f>COUNTIF(тест22!$G$25,"б")</f>
        <v>0</v>
      </c>
      <c r="Y21" s="4">
        <f>COUNTIF(тест23!$G$25,"б")</f>
        <v>0</v>
      </c>
      <c r="Z21" s="4">
        <f>COUNTIF(тест24!$G$25,"б")</f>
        <v>0</v>
      </c>
      <c r="AA21" s="4">
        <f>COUNTIF(тест25!$G$25,"б")</f>
        <v>0</v>
      </c>
      <c r="AB21" s="4">
        <f>COUNTIF(тест26!$G$25,"б")</f>
        <v>0</v>
      </c>
      <c r="AC21" s="4">
        <f>COUNTIF(тест27!$G$25,"б")</f>
        <v>0</v>
      </c>
      <c r="AD21" s="4">
        <f>COUNTIF(тест28!$G$25,"б")</f>
        <v>0</v>
      </c>
      <c r="AE21" s="4">
        <f>COUNTIF(тест29!$G$25,"б")</f>
        <v>0</v>
      </c>
      <c r="AF21" s="4">
        <f>COUNTIF(тест30!$G$25,"б")</f>
        <v>0</v>
      </c>
      <c r="AG21" s="4">
        <f t="shared" si="0"/>
        <v>0</v>
      </c>
    </row>
    <row r="23" spans="1:33" ht="15">
      <c r="A23" s="4">
        <v>4</v>
      </c>
      <c r="B23" s="5" t="s">
        <v>1</v>
      </c>
      <c r="C23" s="4">
        <f>COUNTIF(тест1!$G$33,"а")</f>
        <v>0</v>
      </c>
      <c r="D23" s="4">
        <f>COUNTIF(тест2!$G$33,"а")</f>
        <v>0</v>
      </c>
      <c r="E23" s="4">
        <f>COUNTIF(тест3!$G$33,"а")</f>
        <v>0</v>
      </c>
      <c r="F23" s="4">
        <f>COUNTIF(тест4!$G$33,"а")</f>
        <v>0</v>
      </c>
      <c r="G23" s="4">
        <f>COUNTIF(тест5!$G$33,"а")</f>
        <v>0</v>
      </c>
      <c r="H23" s="4">
        <f>COUNTIF(тест6!$G$33,"а")</f>
        <v>0</v>
      </c>
      <c r="I23" s="4">
        <f>COUNTIF(тест7!$G$33,"а")</f>
        <v>0</v>
      </c>
      <c r="J23" s="4">
        <f>COUNTIF(тест8!$G$33,"а")</f>
        <v>0</v>
      </c>
      <c r="K23" s="4">
        <f>COUNTIF(тест9!$G$33,"а")</f>
        <v>0</v>
      </c>
      <c r="L23" s="4">
        <f>COUNTIF(тест10!$G$33,"а")</f>
        <v>0</v>
      </c>
      <c r="M23" s="4">
        <f>COUNTIF(тест11!$G$33,"а")</f>
        <v>0</v>
      </c>
      <c r="N23" s="4">
        <f>COUNTIF(тест12!$G$33,"а")</f>
        <v>0</v>
      </c>
      <c r="O23" s="4">
        <f>COUNTIF(тест13!$G$33,"а")</f>
        <v>0</v>
      </c>
      <c r="P23" s="4">
        <f>COUNTIF(тест14!$G$33,"а")</f>
        <v>0</v>
      </c>
      <c r="Q23" s="4">
        <f>COUNTIF(тест15!$G$33,"а")</f>
        <v>0</v>
      </c>
      <c r="R23" s="4">
        <f>COUNTIF(тест16!$G$33,"а")</f>
        <v>0</v>
      </c>
      <c r="S23" s="4">
        <f>COUNTIF(тест17!$G$33,"а")</f>
        <v>0</v>
      </c>
      <c r="T23" s="4">
        <f>COUNTIF(тест18!$G$33,"а")</f>
        <v>0</v>
      </c>
      <c r="U23" s="4">
        <f>COUNTIF(тест19!$G$33,"а")</f>
        <v>0</v>
      </c>
      <c r="V23" s="4">
        <f>COUNTIF(тест20!$G$33,"а")</f>
        <v>0</v>
      </c>
      <c r="W23" s="4">
        <f>COUNTIF(тест21!$G$33,"а")</f>
        <v>0</v>
      </c>
      <c r="X23" s="4">
        <f>COUNTIF(тест22!$G$33,"а")</f>
        <v>0</v>
      </c>
      <c r="Y23" s="4">
        <f>COUNTIF(тест23!$G$33,"а")</f>
        <v>0</v>
      </c>
      <c r="Z23" s="4">
        <f>COUNTIF(тест24!$G$33,"а")</f>
        <v>0</v>
      </c>
      <c r="AA23" s="4">
        <f>COUNTIF(тест25!$G$33,"а")</f>
        <v>0</v>
      </c>
      <c r="AB23" s="4">
        <f>COUNTIF(тест26!$G$33,"а")</f>
        <v>0</v>
      </c>
      <c r="AC23" s="4">
        <f>COUNTIF(тест27!$G$33,"а")</f>
        <v>0</v>
      </c>
      <c r="AD23" s="4">
        <f>COUNTIF(тест28!$G$33,"а")</f>
        <v>0</v>
      </c>
      <c r="AE23" s="4">
        <f>COUNTIF(тест29!$G$33,"а")</f>
        <v>0</v>
      </c>
      <c r="AF23" s="4">
        <f>COUNTIF(тест30!$G$33,"а")</f>
        <v>0</v>
      </c>
      <c r="AG23" s="4">
        <f t="shared" si="0"/>
        <v>0</v>
      </c>
    </row>
    <row r="24" spans="1:33" ht="15">
      <c r="A24" s="4"/>
      <c r="B24" s="5" t="s">
        <v>14</v>
      </c>
      <c r="C24" s="4">
        <f>COUNTIF(тест1!$G$33,"б")</f>
        <v>0</v>
      </c>
      <c r="D24" s="4">
        <f>COUNTIF(тест2!$G$33,"б")</f>
        <v>0</v>
      </c>
      <c r="E24" s="4">
        <f>COUNTIF(тест3!$G$33,"б")</f>
        <v>0</v>
      </c>
      <c r="F24" s="4">
        <f>COUNTIF(тест4!$G$33,"б")</f>
        <v>0</v>
      </c>
      <c r="G24" s="4">
        <f>COUNTIF(тест5!$G$33,"б")</f>
        <v>0</v>
      </c>
      <c r="H24" s="4">
        <f>COUNTIF(тест6!$G$33,"б")</f>
        <v>0</v>
      </c>
      <c r="I24" s="4">
        <f>COUNTIF(тест7!$G$33,"б")</f>
        <v>0</v>
      </c>
      <c r="J24" s="4">
        <f>COUNTIF(тест8!$G$33,"б")</f>
        <v>0</v>
      </c>
      <c r="K24" s="4">
        <f>COUNTIF(тест9!$G$33,"б")</f>
        <v>0</v>
      </c>
      <c r="L24" s="4">
        <f>COUNTIF(тест10!$G$33,"б")</f>
        <v>0</v>
      </c>
      <c r="M24" s="4">
        <f>COUNTIF(тест11!$G$33,"б")</f>
        <v>0</v>
      </c>
      <c r="N24" s="4">
        <f>COUNTIF(тест12!$G$33,"б")</f>
        <v>0</v>
      </c>
      <c r="O24" s="4">
        <f>COUNTIF(тест13!$G$33,"б")</f>
        <v>0</v>
      </c>
      <c r="P24" s="4">
        <f>COUNTIF(тест14!$G$33,"б")</f>
        <v>0</v>
      </c>
      <c r="Q24" s="4">
        <f>COUNTIF(тест15!$G$33,"б")</f>
        <v>0</v>
      </c>
      <c r="R24" s="4">
        <f>COUNTIF(тест16!$G$33,"б")</f>
        <v>0</v>
      </c>
      <c r="S24" s="4">
        <f>COUNTIF(тест17!$G$33,"б")</f>
        <v>0</v>
      </c>
      <c r="T24" s="4">
        <f>COUNTIF(тест18!$G$33,"б")</f>
        <v>0</v>
      </c>
      <c r="U24" s="4">
        <f>COUNTIF(тест19!$G$33,"б")</f>
        <v>0</v>
      </c>
      <c r="V24" s="4">
        <f>COUNTIF(тест20!$G$33,"б")</f>
        <v>0</v>
      </c>
      <c r="W24" s="4">
        <f>COUNTIF(тест21!$G$33,"б")</f>
        <v>0</v>
      </c>
      <c r="X24" s="4">
        <f>COUNTIF(тест22!$G$33,"б")</f>
        <v>0</v>
      </c>
      <c r="Y24" s="4">
        <f>COUNTIF(тест23!$G$33,"б")</f>
        <v>0</v>
      </c>
      <c r="Z24" s="4">
        <f>COUNTIF(тест24!$G$33,"б")</f>
        <v>0</v>
      </c>
      <c r="AA24" s="4">
        <f>COUNTIF(тест25!$G$33,"б")</f>
        <v>0</v>
      </c>
      <c r="AB24" s="4">
        <f>COUNTIF(тест26!$G$33,"б")</f>
        <v>0</v>
      </c>
      <c r="AC24" s="4">
        <f>COUNTIF(тест27!$G$33,"б")</f>
        <v>0</v>
      </c>
      <c r="AD24" s="4">
        <f>COUNTIF(тест28!$G$33,"б")</f>
        <v>0</v>
      </c>
      <c r="AE24" s="4">
        <f>COUNTIF(тест29!$G$33,"б")</f>
        <v>0</v>
      </c>
      <c r="AF24" s="4">
        <f>COUNTIF(тест30!$G$33,"б")</f>
        <v>0</v>
      </c>
      <c r="AG24" s="4">
        <f t="shared" si="0"/>
        <v>0</v>
      </c>
    </row>
    <row r="25" spans="1:3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">
      <c r="A26" s="4"/>
      <c r="B26" s="5" t="s">
        <v>1</v>
      </c>
      <c r="C26" s="4">
        <f>COUNTIF(тест1!$G$41,"а")</f>
        <v>0</v>
      </c>
      <c r="D26" s="4">
        <f>COUNTIF(тест2!$G$41,"а")</f>
        <v>0</v>
      </c>
      <c r="E26" s="4">
        <f>COUNTIF(тест3!$G$41,"а")</f>
        <v>0</v>
      </c>
      <c r="F26" s="4">
        <f>COUNTIF(тест4!$G$41,"а")</f>
        <v>0</v>
      </c>
      <c r="G26" s="4">
        <f>COUNTIF(тест5!$G$41,"а")</f>
        <v>0</v>
      </c>
      <c r="H26" s="4">
        <f>COUNTIF(тест6!$G$41,"а")</f>
        <v>0</v>
      </c>
      <c r="I26" s="4">
        <f>COUNTIF(тест7!$G$41,"а")</f>
        <v>0</v>
      </c>
      <c r="J26" s="4">
        <f>COUNTIF(тест8!$G$41,"а")</f>
        <v>0</v>
      </c>
      <c r="K26" s="4">
        <f>COUNTIF(тест9!$G$41,"а")</f>
        <v>0</v>
      </c>
      <c r="L26" s="4">
        <f>COUNTIF(тест10!$G$41,"а")</f>
        <v>0</v>
      </c>
      <c r="M26" s="4">
        <f>COUNTIF(тест11!$G$41,"а")</f>
        <v>0</v>
      </c>
      <c r="N26" s="4">
        <f>COUNTIF(тест12!$G$41,"а")</f>
        <v>0</v>
      </c>
      <c r="O26" s="4">
        <f>COUNTIF(тест13!$G$41,"а")</f>
        <v>0</v>
      </c>
      <c r="P26" s="4">
        <f>COUNTIF(тест14!$G$41,"а")</f>
        <v>0</v>
      </c>
      <c r="Q26" s="4">
        <f>COUNTIF(тест15!$G$41,"а")</f>
        <v>0</v>
      </c>
      <c r="R26" s="4">
        <f>COUNTIF(тест16!$G$41,"а")</f>
        <v>0</v>
      </c>
      <c r="S26" s="4">
        <f>COUNTIF(тест17!$G$41,"а")</f>
        <v>0</v>
      </c>
      <c r="T26" s="4">
        <f>COUNTIF(тест18!$G$41,"а")</f>
        <v>0</v>
      </c>
      <c r="U26" s="4">
        <f>COUNTIF(тест19!$G$41,"а")</f>
        <v>0</v>
      </c>
      <c r="V26" s="4">
        <f>COUNTIF(тест20!$G$41,"а")</f>
        <v>0</v>
      </c>
      <c r="W26" s="4">
        <f>COUNTIF(тест21!$G$41,"а")</f>
        <v>0</v>
      </c>
      <c r="X26" s="4">
        <f>COUNTIF(тест22!$G$41,"а")</f>
        <v>0</v>
      </c>
      <c r="Y26" s="4">
        <f>COUNTIF(тест23!$G$41,"а")</f>
        <v>0</v>
      </c>
      <c r="Z26" s="4">
        <f>COUNTIF(тест24!$G$41,"а")</f>
        <v>0</v>
      </c>
      <c r="AA26" s="4">
        <f>COUNTIF(тест25!$G$41,"а")</f>
        <v>0</v>
      </c>
      <c r="AB26" s="4">
        <f>COUNTIF(тест26!$G$41,"а")</f>
        <v>0</v>
      </c>
      <c r="AC26" s="4">
        <f>COUNTIF(тест27!$G$41,"а")</f>
        <v>0</v>
      </c>
      <c r="AD26" s="4">
        <f>COUNTIF(тест28!$G$41,"а")</f>
        <v>0</v>
      </c>
      <c r="AE26" s="4">
        <f>COUNTIF(тест29!$G$41,"а")</f>
        <v>0</v>
      </c>
      <c r="AF26" s="4">
        <f>COUNTIF(тест30!$G$41,"а")</f>
        <v>0</v>
      </c>
      <c r="AG26" s="4">
        <f t="shared" si="0"/>
        <v>0</v>
      </c>
    </row>
    <row r="27" spans="1:33" ht="15">
      <c r="A27" s="4"/>
      <c r="B27" s="5" t="s">
        <v>14</v>
      </c>
      <c r="C27" s="4">
        <f>COUNTIF(тест1!$G$41,"б")</f>
        <v>0</v>
      </c>
      <c r="D27" s="4">
        <f>COUNTIF(тест2!$G$41,"б")</f>
        <v>0</v>
      </c>
      <c r="E27" s="4">
        <f>COUNTIF(тест3!$G$41,"б")</f>
        <v>0</v>
      </c>
      <c r="F27" s="4">
        <f>COUNTIF(тест4!$G$41,"б")</f>
        <v>0</v>
      </c>
      <c r="G27" s="4">
        <f>COUNTIF(тест5!$G$41,"б")</f>
        <v>0</v>
      </c>
      <c r="H27" s="4">
        <f>COUNTIF(тест6!$G$41,"б")</f>
        <v>0</v>
      </c>
      <c r="I27" s="4">
        <f>COUNTIF(тест7!$G$41,"б")</f>
        <v>0</v>
      </c>
      <c r="J27" s="4">
        <f>COUNTIF(тест8!$G$41,"б")</f>
        <v>0</v>
      </c>
      <c r="K27" s="4">
        <f>COUNTIF(тест9!$G$41,"б")</f>
        <v>0</v>
      </c>
      <c r="L27" s="4">
        <f>COUNTIF(тест10!$G$41,"б")</f>
        <v>0</v>
      </c>
      <c r="M27" s="4">
        <f>COUNTIF(тест11!$G$41,"б")</f>
        <v>0</v>
      </c>
      <c r="N27" s="4">
        <f>COUNTIF(тест12!$G$41,"б")</f>
        <v>0</v>
      </c>
      <c r="O27" s="4">
        <f>COUNTIF(тест13!$G$41,"б")</f>
        <v>0</v>
      </c>
      <c r="P27" s="4">
        <f>COUNTIF(тест14!$G$41,"б")</f>
        <v>0</v>
      </c>
      <c r="Q27" s="4">
        <f>COUNTIF(тест15!$G$41,"б")</f>
        <v>0</v>
      </c>
      <c r="R27" s="4">
        <f>COUNTIF(тест16!$G$41,"б")</f>
        <v>0</v>
      </c>
      <c r="S27" s="4">
        <f>COUNTIF(тест17!$G$41,"б")</f>
        <v>0</v>
      </c>
      <c r="T27" s="4">
        <f>COUNTIF(тест18!$G$41,"б")</f>
        <v>0</v>
      </c>
      <c r="U27" s="4">
        <f>COUNTIF(тест19!$G$41,"б")</f>
        <v>0</v>
      </c>
      <c r="V27" s="4">
        <f>COUNTIF(тест20!$G$41,"б")</f>
        <v>0</v>
      </c>
      <c r="W27" s="4">
        <f>COUNTIF(тест21!$G$41,"б")</f>
        <v>0</v>
      </c>
      <c r="X27" s="4">
        <f>COUNTIF(тест22!$G$41,"б")</f>
        <v>0</v>
      </c>
      <c r="Y27" s="4">
        <f>COUNTIF(тест23!$G$41,"б")</f>
        <v>0</v>
      </c>
      <c r="Z27" s="4">
        <f>COUNTIF(тест24!$G$41,"б")</f>
        <v>0</v>
      </c>
      <c r="AA27" s="4">
        <f>COUNTIF(тест25!$G$41,"б")</f>
        <v>0</v>
      </c>
      <c r="AB27" s="4">
        <f>COUNTIF(тест26!$G$41,"б")</f>
        <v>0</v>
      </c>
      <c r="AC27" s="4">
        <f>COUNTIF(тест27!$G$41,"б")</f>
        <v>0</v>
      </c>
      <c r="AD27" s="4">
        <f>COUNTIF(тест28!$G$41,"б")</f>
        <v>0</v>
      </c>
      <c r="AE27" s="4">
        <f>COUNTIF(тест29!$G$41,"б")</f>
        <v>0</v>
      </c>
      <c r="AF27" s="4">
        <f>COUNTIF(тест30!$G$41,"б")</f>
        <v>0</v>
      </c>
      <c r="AG27" s="4">
        <f t="shared" si="0"/>
        <v>0</v>
      </c>
    </row>
    <row r="28" spans="1:33" ht="15">
      <c r="A28" s="4"/>
      <c r="B28" s="5" t="s">
        <v>5</v>
      </c>
      <c r="C28" s="4">
        <f>COUNTIF(тест1!$G$41,"в")</f>
        <v>0</v>
      </c>
      <c r="D28" s="4">
        <f>COUNTIF(тест2!$G$41,"в")</f>
        <v>0</v>
      </c>
      <c r="E28" s="4">
        <f>COUNTIF(тест3!$G$41,"в")</f>
        <v>0</v>
      </c>
      <c r="F28" s="4">
        <f>COUNTIF(тест4!$G$41,"в")</f>
        <v>0</v>
      </c>
      <c r="G28" s="4">
        <f>COUNTIF(тест5!$G$41,"в")</f>
        <v>0</v>
      </c>
      <c r="H28" s="4">
        <f>COUNTIF(тест6!$G$41,"в")</f>
        <v>0</v>
      </c>
      <c r="I28" s="4">
        <f>COUNTIF(тест7!$G$41,"в")</f>
        <v>0</v>
      </c>
      <c r="J28" s="4">
        <f>COUNTIF(тест8!$G$41,"в")</f>
        <v>0</v>
      </c>
      <c r="K28" s="4">
        <f>COUNTIF(тест9!$G$41,"в")</f>
        <v>0</v>
      </c>
      <c r="L28" s="4">
        <f>COUNTIF(тест10!$G$41,"в")</f>
        <v>0</v>
      </c>
      <c r="M28" s="4">
        <f>COUNTIF(тест11!$G$41,"в")</f>
        <v>0</v>
      </c>
      <c r="N28" s="4">
        <f>COUNTIF(тест12!$G$41,"в")</f>
        <v>0</v>
      </c>
      <c r="O28" s="4">
        <f>COUNTIF(тест13!$G$41,"в")</f>
        <v>0</v>
      </c>
      <c r="P28" s="4">
        <f>COUNTIF(тест14!$G$41,"в")</f>
        <v>0</v>
      </c>
      <c r="Q28" s="4">
        <f>COUNTIF(тест15!$G$41,"в")</f>
        <v>0</v>
      </c>
      <c r="R28" s="4">
        <f>COUNTIF(тест16!$G$41,"в")</f>
        <v>0</v>
      </c>
      <c r="S28" s="4">
        <f>COUNTIF(тест17!$G$41,"в")</f>
        <v>0</v>
      </c>
      <c r="T28" s="4">
        <f>COUNTIF(тест18!$G$41,"в")</f>
        <v>0</v>
      </c>
      <c r="U28" s="4">
        <f>COUNTIF(тест19!$G$41,"в")</f>
        <v>0</v>
      </c>
      <c r="V28" s="4">
        <f>COUNTIF(тест20!$G$41,"в")</f>
        <v>0</v>
      </c>
      <c r="W28" s="4">
        <f>COUNTIF(тест21!$G$41,"в")</f>
        <v>0</v>
      </c>
      <c r="X28" s="4">
        <f>COUNTIF(тест22!$G$41,"в")</f>
        <v>0</v>
      </c>
      <c r="Y28" s="4">
        <f>COUNTIF(тест23!$G$41,"в")</f>
        <v>0</v>
      </c>
      <c r="Z28" s="4">
        <f>COUNTIF(тест24!$G$41,"в")</f>
        <v>0</v>
      </c>
      <c r="AA28" s="4">
        <f>COUNTIF(тест25!$G$41,"в")</f>
        <v>0</v>
      </c>
      <c r="AB28" s="4">
        <f>COUNTIF(тест26!$G$41,"в")</f>
        <v>0</v>
      </c>
      <c r="AC28" s="4">
        <f>COUNTIF(тест27!$G$41,"в")</f>
        <v>0</v>
      </c>
      <c r="AD28" s="4">
        <f>COUNTIF(тест28!$G$41,"в")</f>
        <v>0</v>
      </c>
      <c r="AE28" s="4">
        <f>COUNTIF(тест29!$G$41,"в")</f>
        <v>0</v>
      </c>
      <c r="AF28" s="4">
        <f>COUNTIF(тест30!$G$41,"в")</f>
        <v>0</v>
      </c>
      <c r="AG28" s="4">
        <f t="shared" si="0"/>
        <v>0</v>
      </c>
    </row>
    <row r="29" spans="1:33" ht="15">
      <c r="A29" s="4"/>
      <c r="B29" s="5" t="s">
        <v>7</v>
      </c>
      <c r="C29" s="4">
        <f>COUNTIF(тест1!$G$41,"г")</f>
        <v>0</v>
      </c>
      <c r="D29" s="4">
        <f>COUNTIF(тест2!$G$41,"г")</f>
        <v>0</v>
      </c>
      <c r="E29" s="4">
        <f>COUNTIF(тест3!$G$41,"г")</f>
        <v>0</v>
      </c>
      <c r="F29" s="4">
        <f>COUNTIF(тест4!$G$41,"г")</f>
        <v>0</v>
      </c>
      <c r="G29" s="4">
        <f>COUNTIF(тест5!$G$41,"г")</f>
        <v>0</v>
      </c>
      <c r="H29" s="4">
        <f>COUNTIF(тест6!$G$41,"г")</f>
        <v>0</v>
      </c>
      <c r="I29" s="4">
        <f>COUNTIF(тест7!$G$41,"г")</f>
        <v>0</v>
      </c>
      <c r="J29" s="4">
        <f>COUNTIF(тест8!$G$41,"г")</f>
        <v>0</v>
      </c>
      <c r="K29" s="4">
        <f>COUNTIF(тест9!$G$41,"г")</f>
        <v>0</v>
      </c>
      <c r="L29" s="4">
        <f>COUNTIF(тест10!$G$41,"г")</f>
        <v>0</v>
      </c>
      <c r="M29" s="4">
        <f>COUNTIF(тест11!$G$41,"г")</f>
        <v>0</v>
      </c>
      <c r="N29" s="4">
        <f>COUNTIF(тест12!$G$41,"г")</f>
        <v>0</v>
      </c>
      <c r="O29" s="4">
        <f>COUNTIF(тест13!$G$41,"г")</f>
        <v>0</v>
      </c>
      <c r="P29" s="4">
        <f>COUNTIF(тест14!$G$41,"г")</f>
        <v>0</v>
      </c>
      <c r="Q29" s="4">
        <f>COUNTIF(тест15!$G$41,"г")</f>
        <v>0</v>
      </c>
      <c r="R29" s="4">
        <f>COUNTIF(тест16!$G$41,"г")</f>
        <v>0</v>
      </c>
      <c r="S29" s="4">
        <f>COUNTIF(тест17!$G$41,"г")</f>
        <v>0</v>
      </c>
      <c r="T29" s="4">
        <f>COUNTIF(тест18!$G$41,"г")</f>
        <v>0</v>
      </c>
      <c r="U29" s="4">
        <f>COUNTIF(тест19!$G$41,"г")</f>
        <v>0</v>
      </c>
      <c r="V29" s="4">
        <f>COUNTIF(тест20!$G$41,"г")</f>
        <v>0</v>
      </c>
      <c r="W29" s="4">
        <f>COUNTIF(тест21!$G$41,"г")</f>
        <v>0</v>
      </c>
      <c r="X29" s="4">
        <f>COUNTIF(тест22!$G$41,"г")</f>
        <v>0</v>
      </c>
      <c r="Y29" s="4">
        <f>COUNTIF(тест23!$G$41,"г")</f>
        <v>0</v>
      </c>
      <c r="Z29" s="4">
        <f>COUNTIF(тест24!$G$41,"г")</f>
        <v>0</v>
      </c>
      <c r="AA29" s="4">
        <f>COUNTIF(тест25!$G$41,"г")</f>
        <v>0</v>
      </c>
      <c r="AB29" s="4">
        <f>COUNTIF(тест26!$G$41,"г")</f>
        <v>0</v>
      </c>
      <c r="AC29" s="4">
        <f>COUNTIF(тест27!$G$41,"г")</f>
        <v>0</v>
      </c>
      <c r="AD29" s="4">
        <f>COUNTIF(тест28!$G$41,"г")</f>
        <v>0</v>
      </c>
      <c r="AE29" s="4">
        <f>COUNTIF(тест29!$G$41,"г")</f>
        <v>0</v>
      </c>
      <c r="AF29" s="4">
        <f>COUNTIF(тест30!$G$41,"г")</f>
        <v>0</v>
      </c>
      <c r="AG29" s="4">
        <f t="shared" si="0"/>
        <v>0</v>
      </c>
    </row>
    <row r="30" spans="1:33" ht="15">
      <c r="A30" s="4"/>
      <c r="B30" s="5" t="s">
        <v>9</v>
      </c>
      <c r="C30" s="4">
        <f>COUNTIF(тест1!$G$41,"д")</f>
        <v>0</v>
      </c>
      <c r="D30" s="4">
        <f>COUNTIF(тест2!$G$41,"д")</f>
        <v>0</v>
      </c>
      <c r="E30" s="4">
        <f>COUNTIF(тест3!$G$41,"д")</f>
        <v>0</v>
      </c>
      <c r="F30" s="4">
        <f>COUNTIF(тест4!$G$41,"д")</f>
        <v>0</v>
      </c>
      <c r="G30" s="4">
        <f>COUNTIF(тест5!$G$41,"д")</f>
        <v>0</v>
      </c>
      <c r="H30" s="4">
        <f>COUNTIF(тест6!$G$41,"д")</f>
        <v>0</v>
      </c>
      <c r="I30" s="4">
        <f>COUNTIF(тест7!$G$41,"д")</f>
        <v>0</v>
      </c>
      <c r="J30" s="4">
        <f>COUNTIF(тест8!$G$41,"д")</f>
        <v>0</v>
      </c>
      <c r="K30" s="4">
        <f>COUNTIF(тест9!$G$41,"д")</f>
        <v>0</v>
      </c>
      <c r="L30" s="4">
        <f>COUNTIF(тест10!$G$41,"д")</f>
        <v>0</v>
      </c>
      <c r="M30" s="4">
        <f>COUNTIF(тест11!$G$41,"д")</f>
        <v>0</v>
      </c>
      <c r="N30" s="4">
        <f>COUNTIF(тест12!$G$41,"д")</f>
        <v>0</v>
      </c>
      <c r="O30" s="4">
        <f>COUNTIF(тест13!$G$41,"д")</f>
        <v>0</v>
      </c>
      <c r="P30" s="4">
        <f>COUNTIF(тест14!$G$41,"д")</f>
        <v>0</v>
      </c>
      <c r="Q30" s="4">
        <f>COUNTIF(тест15!$G$41,"д")</f>
        <v>0</v>
      </c>
      <c r="R30" s="4">
        <f>COUNTIF(тест16!$G$41,"д")</f>
        <v>0</v>
      </c>
      <c r="S30" s="4">
        <f>COUNTIF(тест17!$G$41,"д")</f>
        <v>0</v>
      </c>
      <c r="T30" s="4">
        <f>COUNTIF(тест18!$G$41,"д")</f>
        <v>0</v>
      </c>
      <c r="U30" s="4">
        <f>COUNTIF(тест19!$G$41,"д")</f>
        <v>0</v>
      </c>
      <c r="V30" s="4">
        <f>COUNTIF(тест20!$G$41,"д")</f>
        <v>0</v>
      </c>
      <c r="W30" s="4">
        <f>COUNTIF(тест21!$G$41,"д")</f>
        <v>0</v>
      </c>
      <c r="X30" s="4">
        <f>COUNTIF(тест22!$G$41,"д")</f>
        <v>0</v>
      </c>
      <c r="Y30" s="4">
        <f>COUNTIF(тест23!$G$41,"д")</f>
        <v>0</v>
      </c>
      <c r="Z30" s="4">
        <f>COUNTIF(тест24!$G$41,"д")</f>
        <v>0</v>
      </c>
      <c r="AA30" s="4">
        <f>COUNTIF(тест25!$G$41,"д")</f>
        <v>0</v>
      </c>
      <c r="AB30" s="4">
        <f>COUNTIF(тест26!$G$41,"д")</f>
        <v>0</v>
      </c>
      <c r="AC30" s="4">
        <f>COUNTIF(тест27!$G$41,"д")</f>
        <v>0</v>
      </c>
      <c r="AD30" s="4">
        <f>COUNTIF(тест28!$G$41,"д")</f>
        <v>0</v>
      </c>
      <c r="AE30" s="4">
        <f>COUNTIF(тест29!$G$41,"д")</f>
        <v>0</v>
      </c>
      <c r="AF30" s="4">
        <f>COUNTIF(тест30!$G$41,"д")</f>
        <v>0</v>
      </c>
      <c r="AG30" s="4">
        <f t="shared" si="0"/>
        <v>0</v>
      </c>
    </row>
    <row r="32" spans="1:33" ht="15">
      <c r="A32" s="4">
        <v>5</v>
      </c>
      <c r="B32" s="5" t="s">
        <v>1</v>
      </c>
      <c r="C32" s="4">
        <f>COUNTIF(тест1!$G$51,"а")</f>
        <v>0</v>
      </c>
      <c r="D32" s="4">
        <f>COUNTIF(тест2!$G$51,"а")</f>
        <v>0</v>
      </c>
      <c r="E32" s="4">
        <f>COUNTIF(тест3!$G$51,"а")</f>
        <v>0</v>
      </c>
      <c r="F32" s="4">
        <f>COUNTIF(тест4!$G$51,"а")</f>
        <v>0</v>
      </c>
      <c r="G32" s="4">
        <f>COUNTIF(тест5!$G$51,"а")</f>
        <v>0</v>
      </c>
      <c r="H32" s="4">
        <f>COUNTIF(тест6!$G$51,"а")</f>
        <v>0</v>
      </c>
      <c r="I32" s="4">
        <f>COUNTIF(тест7!$G$51,"а")</f>
        <v>0</v>
      </c>
      <c r="J32" s="4">
        <f>COUNTIF(тест8!$G$51,"а")</f>
        <v>0</v>
      </c>
      <c r="K32" s="4">
        <f>COUNTIF(тест9!$G$51,"а")</f>
        <v>0</v>
      </c>
      <c r="L32" s="4">
        <f>COUNTIF(тест10!$G$51,"а")</f>
        <v>0</v>
      </c>
      <c r="M32" s="4">
        <f>COUNTIF(тест11!$G$51,"а")</f>
        <v>0</v>
      </c>
      <c r="N32" s="4">
        <f>COUNTIF(тест12!$G$51,"а")</f>
        <v>0</v>
      </c>
      <c r="O32" s="4">
        <f>COUNTIF(тест13!$G$51,"а")</f>
        <v>0</v>
      </c>
      <c r="P32" s="4">
        <f>COUNTIF(тест14!$G$51,"а")</f>
        <v>0</v>
      </c>
      <c r="Q32" s="4">
        <f>COUNTIF(тест15!$G$51,"а")</f>
        <v>0</v>
      </c>
      <c r="R32" s="4">
        <f>COUNTIF(тест16!$G$51,"а")</f>
        <v>0</v>
      </c>
      <c r="S32" s="4">
        <f>COUNTIF(тест17!$G$51,"а")</f>
        <v>0</v>
      </c>
      <c r="T32" s="4">
        <f>COUNTIF(тест18!$G$51,"а")</f>
        <v>0</v>
      </c>
      <c r="U32" s="4">
        <f>COUNTIF(тест19!$G$51,"а")</f>
        <v>0</v>
      </c>
      <c r="V32" s="4">
        <f>COUNTIF(тест20!$G$51,"а")</f>
        <v>0</v>
      </c>
      <c r="W32" s="4">
        <f>COUNTIF(тест21!$G$51,"а")</f>
        <v>0</v>
      </c>
      <c r="X32" s="4">
        <f>COUNTIF(тест22!$G$51,"а")</f>
        <v>0</v>
      </c>
      <c r="Y32" s="4">
        <f>COUNTIF(тест23!$G$51,"а")</f>
        <v>0</v>
      </c>
      <c r="Z32" s="4">
        <f>COUNTIF(тест24!$G$51,"а")</f>
        <v>0</v>
      </c>
      <c r="AA32" s="4">
        <f>COUNTIF(тест25!$G$51,"а")</f>
        <v>0</v>
      </c>
      <c r="AB32" s="4">
        <f>COUNTIF(тест26!$G$51,"а")</f>
        <v>0</v>
      </c>
      <c r="AC32" s="4">
        <f>COUNTIF(тест27!$G$51,"а")</f>
        <v>0</v>
      </c>
      <c r="AD32" s="4">
        <f>COUNTIF(тест28!$G$51,"а")</f>
        <v>0</v>
      </c>
      <c r="AE32" s="4">
        <f>COUNTIF(тест29!$G$51,"а")</f>
        <v>0</v>
      </c>
      <c r="AF32" s="4">
        <f>COUNTIF(тест30!$G$51,"а")</f>
        <v>0</v>
      </c>
      <c r="AG32" s="4">
        <f t="shared" si="0"/>
        <v>0</v>
      </c>
    </row>
    <row r="33" spans="1:33" ht="15">
      <c r="A33" s="4"/>
      <c r="B33" s="5" t="s">
        <v>14</v>
      </c>
      <c r="C33" s="4">
        <f>COUNTIF(тест1!$G$51,"б")</f>
        <v>0</v>
      </c>
      <c r="D33" s="4">
        <f>COUNTIF(тест2!$G$51,"б")</f>
        <v>0</v>
      </c>
      <c r="E33" s="4">
        <f>COUNTIF(тест3!$G$51,"б")</f>
        <v>0</v>
      </c>
      <c r="F33" s="4">
        <f>COUNTIF(тест4!$G$51,"б")</f>
        <v>0</v>
      </c>
      <c r="G33" s="4">
        <f>COUNTIF(тест5!$G$51,"б")</f>
        <v>0</v>
      </c>
      <c r="H33" s="4">
        <f>COUNTIF(тест6!$G$51,"б")</f>
        <v>0</v>
      </c>
      <c r="I33" s="4">
        <f>COUNTIF(тест7!$G$51,"б")</f>
        <v>0</v>
      </c>
      <c r="J33" s="4">
        <f>COUNTIF(тест8!$G$51,"б")</f>
        <v>0</v>
      </c>
      <c r="K33" s="4">
        <f>COUNTIF(тест9!$G$51,"б")</f>
        <v>0</v>
      </c>
      <c r="L33" s="4">
        <f>COUNTIF(тест10!$G$51,"б")</f>
        <v>0</v>
      </c>
      <c r="M33" s="4">
        <f>COUNTIF(тест11!$G$51,"б")</f>
        <v>0</v>
      </c>
      <c r="N33" s="4">
        <f>COUNTIF(тест12!$G$51,"б")</f>
        <v>0</v>
      </c>
      <c r="O33" s="4">
        <f>COUNTIF(тест13!$G$51,"б")</f>
        <v>0</v>
      </c>
      <c r="P33" s="4">
        <f>COUNTIF(тест14!$G$51,"б")</f>
        <v>0</v>
      </c>
      <c r="Q33" s="4">
        <f>COUNTIF(тест15!$G$51,"б")</f>
        <v>0</v>
      </c>
      <c r="R33" s="4">
        <f>COUNTIF(тест16!$G$51,"б")</f>
        <v>0</v>
      </c>
      <c r="S33" s="4">
        <f>COUNTIF(тест17!$G$51,"б")</f>
        <v>0</v>
      </c>
      <c r="T33" s="4">
        <f>COUNTIF(тест18!$G$51,"б")</f>
        <v>0</v>
      </c>
      <c r="U33" s="4">
        <f>COUNTIF(тест19!$G$51,"б")</f>
        <v>0</v>
      </c>
      <c r="V33" s="4">
        <f>COUNTIF(тест20!$G$51,"б")</f>
        <v>0</v>
      </c>
      <c r="W33" s="4">
        <f>COUNTIF(тест21!$G$51,"б")</f>
        <v>0</v>
      </c>
      <c r="X33" s="4">
        <f>COUNTIF(тест22!$G$51,"б")</f>
        <v>0</v>
      </c>
      <c r="Y33" s="4">
        <f>COUNTIF(тест23!$G$51,"б")</f>
        <v>0</v>
      </c>
      <c r="Z33" s="4">
        <f>COUNTIF(тест24!$G$51,"б")</f>
        <v>0</v>
      </c>
      <c r="AA33" s="4">
        <f>COUNTIF(тест25!$G$51,"б")</f>
        <v>0</v>
      </c>
      <c r="AB33" s="4">
        <f>COUNTIF(тест26!$G$51,"б")</f>
        <v>0</v>
      </c>
      <c r="AC33" s="4">
        <f>COUNTIF(тест27!$G$51,"б")</f>
        <v>0</v>
      </c>
      <c r="AD33" s="4">
        <f>COUNTIF(тест28!$G$51,"б")</f>
        <v>0</v>
      </c>
      <c r="AE33" s="4">
        <f>COUNTIF(тест29!$G$51,"б")</f>
        <v>0</v>
      </c>
      <c r="AF33" s="4">
        <f>COUNTIF(тест30!$G$51,"б")</f>
        <v>0</v>
      </c>
      <c r="AG33" s="4">
        <f t="shared" si="0"/>
        <v>0</v>
      </c>
    </row>
    <row r="34" spans="1:33" ht="15">
      <c r="A34" s="4"/>
      <c r="B34" s="5" t="s">
        <v>5</v>
      </c>
      <c r="C34" s="4">
        <f>COUNTIF(тест1!$G$51,"в")</f>
        <v>0</v>
      </c>
      <c r="D34" s="4">
        <f>COUNTIF(тест2!$G$51,"в")</f>
        <v>0</v>
      </c>
      <c r="E34" s="4">
        <f>COUNTIF(тест3!$G$51,"в")</f>
        <v>0</v>
      </c>
      <c r="F34" s="4">
        <f>COUNTIF(тест4!$G$51,"в")</f>
        <v>0</v>
      </c>
      <c r="G34" s="4">
        <f>COUNTIF(тест5!$G$51,"в")</f>
        <v>0</v>
      </c>
      <c r="H34" s="4">
        <f>COUNTIF(тест6!$G$51,"в")</f>
        <v>0</v>
      </c>
      <c r="I34" s="4">
        <f>COUNTIF(тест7!$G$51,"в")</f>
        <v>0</v>
      </c>
      <c r="J34" s="4">
        <f>COUNTIF(тест8!$G$51,"в")</f>
        <v>0</v>
      </c>
      <c r="K34" s="4">
        <f>COUNTIF(тест9!$G$51,"в")</f>
        <v>0</v>
      </c>
      <c r="L34" s="4">
        <f>COUNTIF(тест10!$G$51,"в")</f>
        <v>0</v>
      </c>
      <c r="M34" s="4">
        <f>COUNTIF(тест11!$G$51,"в")</f>
        <v>0</v>
      </c>
      <c r="N34" s="4">
        <f>COUNTIF(тест12!$G$51,"в")</f>
        <v>0</v>
      </c>
      <c r="O34" s="4">
        <f>COUNTIF(тест13!$G$51,"в")</f>
        <v>0</v>
      </c>
      <c r="P34" s="4">
        <f>COUNTIF(тест14!$G$51,"в")</f>
        <v>0</v>
      </c>
      <c r="Q34" s="4">
        <f>COUNTIF(тест15!$G$51,"в")</f>
        <v>0</v>
      </c>
      <c r="R34" s="4">
        <f>COUNTIF(тест16!$G$51,"в")</f>
        <v>0</v>
      </c>
      <c r="S34" s="4">
        <f>COUNTIF(тест17!$G$51,"в")</f>
        <v>0</v>
      </c>
      <c r="T34" s="4">
        <f>COUNTIF(тест18!$G$51,"в")</f>
        <v>0</v>
      </c>
      <c r="U34" s="4">
        <f>COUNTIF(тест19!$G$51,"в")</f>
        <v>0</v>
      </c>
      <c r="V34" s="4">
        <f>COUNTIF(тест20!$G$51,"в")</f>
        <v>0</v>
      </c>
      <c r="W34" s="4">
        <f>COUNTIF(тест21!$G$51,"в")</f>
        <v>0</v>
      </c>
      <c r="X34" s="4">
        <f>COUNTIF(тест22!$G$51,"в")</f>
        <v>0</v>
      </c>
      <c r="Y34" s="4">
        <f>COUNTIF(тест23!$G$51,"в")</f>
        <v>0</v>
      </c>
      <c r="Z34" s="4">
        <f>COUNTIF(тест24!$G$51,"в")</f>
        <v>0</v>
      </c>
      <c r="AA34" s="4">
        <f>COUNTIF(тест25!$G$51,"в")</f>
        <v>0</v>
      </c>
      <c r="AB34" s="4">
        <f>COUNTIF(тест26!$G$51,"в")</f>
        <v>0</v>
      </c>
      <c r="AC34" s="4">
        <f>COUNTIF(тест27!$G$51,"в")</f>
        <v>0</v>
      </c>
      <c r="AD34" s="4">
        <f>COUNTIF(тест28!$G$51,"в")</f>
        <v>0</v>
      </c>
      <c r="AE34" s="4">
        <f>COUNTIF(тест29!$G$51,"в")</f>
        <v>0</v>
      </c>
      <c r="AF34" s="4">
        <f>COUNTIF(тест30!$G$51,"в")</f>
        <v>0</v>
      </c>
      <c r="AG34" s="4">
        <f t="shared" si="0"/>
        <v>0</v>
      </c>
    </row>
    <row r="35" spans="1:33" ht="15">
      <c r="A35" s="4"/>
      <c r="B35" s="5" t="s">
        <v>7</v>
      </c>
      <c r="C35" s="4">
        <f>COUNTIF(тест1!$G$51,"г")</f>
        <v>0</v>
      </c>
      <c r="D35" s="4">
        <f>COUNTIF(тест2!$G$51,"г")</f>
        <v>0</v>
      </c>
      <c r="E35" s="4">
        <f>COUNTIF(тест3!$G$51,"г")</f>
        <v>0</v>
      </c>
      <c r="F35" s="4">
        <f>COUNTIF(тест4!$G$51,"г")</f>
        <v>0</v>
      </c>
      <c r="G35" s="4">
        <f>COUNTIF(тест5!$G$51,"г")</f>
        <v>0</v>
      </c>
      <c r="H35" s="4">
        <f>COUNTIF(тест6!$G$51,"г")</f>
        <v>0</v>
      </c>
      <c r="I35" s="4">
        <f>COUNTIF(тест7!$G$51,"г")</f>
        <v>0</v>
      </c>
      <c r="J35" s="4">
        <f>COUNTIF(тест8!$G$51,"г")</f>
        <v>0</v>
      </c>
      <c r="K35" s="4">
        <f>COUNTIF(тест9!$G$51,"г")</f>
        <v>0</v>
      </c>
      <c r="L35" s="4">
        <f>COUNTIF(тест10!$G$51,"г")</f>
        <v>0</v>
      </c>
      <c r="M35" s="4">
        <f>COUNTIF(тест11!$G$51,"г")</f>
        <v>0</v>
      </c>
      <c r="N35" s="4">
        <f>COUNTIF(тест12!$G$51,"г")</f>
        <v>0</v>
      </c>
      <c r="O35" s="4">
        <f>COUNTIF(тест13!$G$51,"г")</f>
        <v>0</v>
      </c>
      <c r="P35" s="4">
        <f>COUNTIF(тест14!$G$51,"г")</f>
        <v>0</v>
      </c>
      <c r="Q35" s="4">
        <f>COUNTIF(тест15!$G$51,"г")</f>
        <v>0</v>
      </c>
      <c r="R35" s="4">
        <f>COUNTIF(тест16!$G$51,"г")</f>
        <v>0</v>
      </c>
      <c r="S35" s="4">
        <f>COUNTIF(тест17!$G$51,"г")</f>
        <v>0</v>
      </c>
      <c r="T35" s="4">
        <f>COUNTIF(тест18!$G$51,"г")</f>
        <v>0</v>
      </c>
      <c r="U35" s="4">
        <f>COUNTIF(тест19!$G$51,"г")</f>
        <v>0</v>
      </c>
      <c r="V35" s="4">
        <f>COUNTIF(тест20!$G$51,"г")</f>
        <v>0</v>
      </c>
      <c r="W35" s="4">
        <f>COUNTIF(тест21!$G$51,"г")</f>
        <v>0</v>
      </c>
      <c r="X35" s="4">
        <f>COUNTIF(тест22!$G$51,"г")</f>
        <v>0</v>
      </c>
      <c r="Y35" s="4">
        <f>COUNTIF(тест23!$G$51,"г")</f>
        <v>0</v>
      </c>
      <c r="Z35" s="4">
        <f>COUNTIF(тест24!$G$51,"г")</f>
        <v>0</v>
      </c>
      <c r="AA35" s="4">
        <f>COUNTIF(тест25!$G$51,"г")</f>
        <v>0</v>
      </c>
      <c r="AB35" s="4">
        <f>COUNTIF(тест26!$G$51,"г")</f>
        <v>0</v>
      </c>
      <c r="AC35" s="4">
        <f>COUNTIF(тест27!$G$51,"г")</f>
        <v>0</v>
      </c>
      <c r="AD35" s="4">
        <f>COUNTIF(тест28!$G$51,"г")</f>
        <v>0</v>
      </c>
      <c r="AE35" s="4">
        <f>COUNTIF(тест29!$G$51,"г")</f>
        <v>0</v>
      </c>
      <c r="AF35" s="4">
        <f>COUNTIF(тест30!$G$51,"г")</f>
        <v>0</v>
      </c>
      <c r="AG35" s="4">
        <f t="shared" si="0"/>
        <v>0</v>
      </c>
    </row>
    <row r="36" spans="1:33" ht="15">
      <c r="A36" s="4"/>
      <c r="B36" s="5" t="s">
        <v>9</v>
      </c>
      <c r="C36" s="4">
        <f>COUNTIF(тест1!$G$51,"д")</f>
        <v>0</v>
      </c>
      <c r="D36" s="4">
        <f>COUNTIF(тест2!$G$51,"д")</f>
        <v>0</v>
      </c>
      <c r="E36" s="4">
        <f>COUNTIF(тест3!$G$51,"д")</f>
        <v>0</v>
      </c>
      <c r="F36" s="4">
        <f>COUNTIF(тест4!$G$51,"д")</f>
        <v>0</v>
      </c>
      <c r="G36" s="4">
        <f>COUNTIF(тест5!$G$51,"д")</f>
        <v>0</v>
      </c>
      <c r="H36" s="4">
        <f>COUNTIF(тест6!$G$51,"д")</f>
        <v>0</v>
      </c>
      <c r="I36" s="4">
        <f>COUNTIF(тест7!$G$51,"д")</f>
        <v>0</v>
      </c>
      <c r="J36" s="4">
        <f>COUNTIF(тест8!$G$51,"д")</f>
        <v>0</v>
      </c>
      <c r="K36" s="4">
        <f>COUNTIF(тест9!$G$51,"д")</f>
        <v>0</v>
      </c>
      <c r="L36" s="4">
        <f>COUNTIF(тест10!$G$51,"д")</f>
        <v>0</v>
      </c>
      <c r="M36" s="4">
        <f>COUNTIF(тест11!$G$51,"д")</f>
        <v>0</v>
      </c>
      <c r="N36" s="4">
        <f>COUNTIF(тест12!$G$51,"д")</f>
        <v>0</v>
      </c>
      <c r="O36" s="4">
        <f>COUNTIF(тест13!$G$51,"д")</f>
        <v>0</v>
      </c>
      <c r="P36" s="4">
        <f>COUNTIF(тест14!$G$51,"д")</f>
        <v>0</v>
      </c>
      <c r="Q36" s="4">
        <f>COUNTIF(тест15!$G$51,"д")</f>
        <v>0</v>
      </c>
      <c r="R36" s="4">
        <f>COUNTIF(тест16!$G$51,"д")</f>
        <v>0</v>
      </c>
      <c r="S36" s="4">
        <f>COUNTIF(тест17!$G$51,"д")</f>
        <v>0</v>
      </c>
      <c r="T36" s="4">
        <f>COUNTIF(тест18!$G$51,"д")</f>
        <v>0</v>
      </c>
      <c r="U36" s="4">
        <f>COUNTIF(тест19!$G$51,"д")</f>
        <v>0</v>
      </c>
      <c r="V36" s="4">
        <f>COUNTIF(тест20!$G$51,"д")</f>
        <v>0</v>
      </c>
      <c r="W36" s="4">
        <f>COUNTIF(тест21!$G$51,"д")</f>
        <v>0</v>
      </c>
      <c r="X36" s="4">
        <f>COUNTIF(тест22!$G$51,"д")</f>
        <v>0</v>
      </c>
      <c r="Y36" s="4">
        <f>COUNTIF(тест23!$G$51,"д")</f>
        <v>0</v>
      </c>
      <c r="Z36" s="4">
        <f>COUNTIF(тест24!$G$51,"д")</f>
        <v>0</v>
      </c>
      <c r="AA36" s="4">
        <f>COUNTIF(тест25!$G$51,"д")</f>
        <v>0</v>
      </c>
      <c r="AB36" s="4">
        <f>COUNTIF(тест26!$G$51,"д")</f>
        <v>0</v>
      </c>
      <c r="AC36" s="4">
        <f>COUNTIF(тест27!$G$51,"д")</f>
        <v>0</v>
      </c>
      <c r="AD36" s="4">
        <f>COUNTIF(тест28!$G$51,"д")</f>
        <v>0</v>
      </c>
      <c r="AE36" s="4">
        <f>COUNTIF(тест29!$G$51,"д")</f>
        <v>0</v>
      </c>
      <c r="AF36" s="4">
        <f>COUNTIF(тест30!$G$51,"д")</f>
        <v>0</v>
      </c>
      <c r="AG36" s="4">
        <f t="shared" si="0"/>
        <v>0</v>
      </c>
    </row>
    <row r="38" spans="1:33" ht="15.75">
      <c r="A38" s="4">
        <v>6</v>
      </c>
      <c r="B38" s="6" t="s">
        <v>49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">
      <c r="A39" s="4"/>
      <c r="B39" s="5" t="s">
        <v>1</v>
      </c>
      <c r="C39" s="4">
        <f>COUNTIF(тест1!$G$62,"а")</f>
        <v>0</v>
      </c>
      <c r="D39" s="4">
        <f>COUNTIF(тест2!$G$62,"а")</f>
        <v>0</v>
      </c>
      <c r="E39" s="4">
        <f>COUNTIF(тест3!$G$62,"а")</f>
        <v>0</v>
      </c>
      <c r="F39" s="4">
        <f>COUNTIF(тест4!$G$62,"а")</f>
        <v>0</v>
      </c>
      <c r="G39" s="4">
        <f>COUNTIF(тест5!$G$62,"а")</f>
        <v>0</v>
      </c>
      <c r="H39" s="4">
        <f>COUNTIF(тест6!$G$62,"а")</f>
        <v>0</v>
      </c>
      <c r="I39" s="4">
        <f>COUNTIF(тест7!$G$62,"а")</f>
        <v>0</v>
      </c>
      <c r="J39" s="4">
        <f>COUNTIF(тест8!$G$62,"а")</f>
        <v>0</v>
      </c>
      <c r="K39" s="4">
        <f>COUNTIF(тест9!$G$62,"а")</f>
        <v>0</v>
      </c>
      <c r="L39" s="4">
        <f>COUNTIF(тест10!$G$62,"а")</f>
        <v>0</v>
      </c>
      <c r="M39" s="4">
        <f>COUNTIF(тест11!$G$62,"а")</f>
        <v>0</v>
      </c>
      <c r="N39" s="4">
        <f>COUNTIF(тест12!$G$62,"а")</f>
        <v>0</v>
      </c>
      <c r="O39" s="4">
        <f>COUNTIF(тест13!$G$62,"а")</f>
        <v>0</v>
      </c>
      <c r="P39" s="4">
        <f>COUNTIF(тест14!$G$62,"а")</f>
        <v>0</v>
      </c>
      <c r="Q39" s="4">
        <f>COUNTIF(тест15!$G$62,"а")</f>
        <v>0</v>
      </c>
      <c r="R39" s="4">
        <f>COUNTIF(тест16!$G$62,"а")</f>
        <v>0</v>
      </c>
      <c r="S39" s="4">
        <f>COUNTIF(тест17!$G$62,"а")</f>
        <v>0</v>
      </c>
      <c r="T39" s="4">
        <f>COUNTIF(тест18!$G$62,"а")</f>
        <v>0</v>
      </c>
      <c r="U39" s="4">
        <f>COUNTIF(тест19!$G$62,"а")</f>
        <v>0</v>
      </c>
      <c r="V39" s="4">
        <f>COUNTIF(тест20!$G$62,"а")</f>
        <v>0</v>
      </c>
      <c r="W39" s="4">
        <f>COUNTIF(тест21!$G$62,"а")</f>
        <v>0</v>
      </c>
      <c r="X39" s="4">
        <f>COUNTIF(тест22!$G$62,"а")</f>
        <v>0</v>
      </c>
      <c r="Y39" s="4">
        <f>COUNTIF(тест23!$G$62,"а")</f>
        <v>0</v>
      </c>
      <c r="Z39" s="4">
        <f>COUNTIF(тест24!$G$62,"а")</f>
        <v>0</v>
      </c>
      <c r="AA39" s="4">
        <f>COUNTIF(тест25!$G$62,"а")</f>
        <v>0</v>
      </c>
      <c r="AB39" s="4">
        <f>COUNTIF(тест26!$G$62,"а")</f>
        <v>0</v>
      </c>
      <c r="AC39" s="4">
        <f>COUNTIF(тест27!$G$62,"а")</f>
        <v>0</v>
      </c>
      <c r="AD39" s="4">
        <f>COUNTIF(тест28!$G$62,"а")</f>
        <v>0</v>
      </c>
      <c r="AE39" s="4">
        <f>COUNTIF(тест29!$G$62,"а")</f>
        <v>0</v>
      </c>
      <c r="AF39" s="4">
        <f>COUNTIF(тест30!$G$62,"а")</f>
        <v>0</v>
      </c>
      <c r="AG39" s="4">
        <f t="shared" si="0"/>
        <v>0</v>
      </c>
    </row>
    <row r="40" spans="1:33" ht="15">
      <c r="A40" s="4"/>
      <c r="B40" s="5" t="s">
        <v>14</v>
      </c>
      <c r="C40" s="4">
        <f>COUNTIF(тест1!$G$62,"б")</f>
        <v>0</v>
      </c>
      <c r="D40" s="4">
        <f>COUNTIF(тест2!$G$62,"б")</f>
        <v>0</v>
      </c>
      <c r="E40" s="4">
        <f>COUNTIF(тест3!$G$62,"б")</f>
        <v>0</v>
      </c>
      <c r="F40" s="4">
        <f>COUNTIF(тест4!$G$62,"б")</f>
        <v>0</v>
      </c>
      <c r="G40" s="4">
        <f>COUNTIF(тест5!$G$62,"б")</f>
        <v>0</v>
      </c>
      <c r="H40" s="4">
        <f>COUNTIF(тест6!$G$62,"б")</f>
        <v>0</v>
      </c>
      <c r="I40" s="4">
        <f>COUNTIF(тест7!$G$62,"б")</f>
        <v>0</v>
      </c>
      <c r="J40" s="4">
        <f>COUNTIF(тест8!$G$62,"б")</f>
        <v>0</v>
      </c>
      <c r="K40" s="4">
        <f>COUNTIF(тест9!$G$62,"б")</f>
        <v>0</v>
      </c>
      <c r="L40" s="4">
        <f>COUNTIF(тест10!$G$62,"б")</f>
        <v>0</v>
      </c>
      <c r="M40" s="4">
        <f>COUNTIF(тест11!$G$62,"б")</f>
        <v>0</v>
      </c>
      <c r="N40" s="4">
        <f>COUNTIF(тест12!$G$62,"б")</f>
        <v>0</v>
      </c>
      <c r="O40" s="4">
        <f>COUNTIF(тест13!$G$62,"б")</f>
        <v>0</v>
      </c>
      <c r="P40" s="4">
        <f>COUNTIF(тест14!$G$62,"б")</f>
        <v>0</v>
      </c>
      <c r="Q40" s="4">
        <f>COUNTIF(тест15!$G$62,"б")</f>
        <v>0</v>
      </c>
      <c r="R40" s="4">
        <f>COUNTIF(тест16!$G$62,"б")</f>
        <v>0</v>
      </c>
      <c r="S40" s="4">
        <f>COUNTIF(тест17!$G$62,"б")</f>
        <v>0</v>
      </c>
      <c r="T40" s="4">
        <f>COUNTIF(тест18!$G$62,"б")</f>
        <v>0</v>
      </c>
      <c r="U40" s="4">
        <f>COUNTIF(тест19!$G$62,"б")</f>
        <v>0</v>
      </c>
      <c r="V40" s="4">
        <f>COUNTIF(тест20!$G$62,"б")</f>
        <v>0</v>
      </c>
      <c r="W40" s="4">
        <f>COUNTIF(тест21!$G$62,"б")</f>
        <v>0</v>
      </c>
      <c r="X40" s="4">
        <f>COUNTIF(тест22!$G$62,"б")</f>
        <v>0</v>
      </c>
      <c r="Y40" s="4">
        <f>COUNTIF(тест23!$G$62,"б")</f>
        <v>0</v>
      </c>
      <c r="Z40" s="4">
        <f>COUNTIF(тест24!$G$62,"б")</f>
        <v>0</v>
      </c>
      <c r="AA40" s="4">
        <f>COUNTIF(тест25!$G$62,"б")</f>
        <v>0</v>
      </c>
      <c r="AB40" s="4">
        <f>COUNTIF(тест26!$G$62,"б")</f>
        <v>0</v>
      </c>
      <c r="AC40" s="4">
        <f>COUNTIF(тест27!$G$62,"б")</f>
        <v>0</v>
      </c>
      <c r="AD40" s="4">
        <f>COUNTIF(тест28!$G$62,"б")</f>
        <v>0</v>
      </c>
      <c r="AE40" s="4">
        <f>COUNTIF(тест29!$G$62,"б")</f>
        <v>0</v>
      </c>
      <c r="AF40" s="4">
        <f>COUNTIF(тест30!$G$62,"б")</f>
        <v>0</v>
      </c>
      <c r="AG40" s="4">
        <f t="shared" si="0"/>
        <v>0</v>
      </c>
    </row>
    <row r="41" spans="1:33" ht="15">
      <c r="A41" s="4"/>
      <c r="B41" s="5" t="s">
        <v>5</v>
      </c>
      <c r="C41" s="4">
        <f>COUNTIF(тест1!$G$62,"в")</f>
        <v>0</v>
      </c>
      <c r="D41" s="4">
        <f>COUNTIF(тест2!$G$62,"в")</f>
        <v>0</v>
      </c>
      <c r="E41" s="4">
        <f>COUNTIF(тест3!$G$62,"в")</f>
        <v>0</v>
      </c>
      <c r="F41" s="4">
        <f>COUNTIF(тест4!$G$62,"в")</f>
        <v>0</v>
      </c>
      <c r="G41" s="4">
        <f>COUNTIF(тест5!$G$62,"в")</f>
        <v>0</v>
      </c>
      <c r="H41" s="4">
        <f>COUNTIF(тест6!$G$62,"в")</f>
        <v>0</v>
      </c>
      <c r="I41" s="4">
        <f>COUNTIF(тест7!$G$62,"в")</f>
        <v>0</v>
      </c>
      <c r="J41" s="4">
        <f>COUNTIF(тест8!$G$62,"в")</f>
        <v>0</v>
      </c>
      <c r="K41" s="4">
        <f>COUNTIF(тест9!$G$62,"в")</f>
        <v>0</v>
      </c>
      <c r="L41" s="4">
        <f>COUNTIF(тест10!$G$62,"в")</f>
        <v>0</v>
      </c>
      <c r="M41" s="4">
        <f>COUNTIF(тест11!$G$62,"в")</f>
        <v>0</v>
      </c>
      <c r="N41" s="4">
        <f>COUNTIF(тест12!$G$62,"в")</f>
        <v>0</v>
      </c>
      <c r="O41" s="4">
        <f>COUNTIF(тест13!$G$62,"в")</f>
        <v>0</v>
      </c>
      <c r="P41" s="4">
        <f>COUNTIF(тест14!$G$62,"в")</f>
        <v>0</v>
      </c>
      <c r="Q41" s="4">
        <f>COUNTIF(тест15!$G$62,"в")</f>
        <v>0</v>
      </c>
      <c r="R41" s="4">
        <f>COUNTIF(тест16!$G$62,"в")</f>
        <v>0</v>
      </c>
      <c r="S41" s="4">
        <f>COUNTIF(тест17!$G$62,"в")</f>
        <v>0</v>
      </c>
      <c r="T41" s="4">
        <f>COUNTIF(тест18!$G$62,"в")</f>
        <v>0</v>
      </c>
      <c r="U41" s="4">
        <f>COUNTIF(тест19!$G$62,"в")</f>
        <v>0</v>
      </c>
      <c r="V41" s="4">
        <f>COUNTIF(тест20!$G$62,"в")</f>
        <v>0</v>
      </c>
      <c r="W41" s="4">
        <f>COUNTIF(тест21!$G$62,"в")</f>
        <v>0</v>
      </c>
      <c r="X41" s="4">
        <f>COUNTIF(тест22!$G$62,"в")</f>
        <v>0</v>
      </c>
      <c r="Y41" s="4">
        <f>COUNTIF(тест23!$G$62,"в")</f>
        <v>0</v>
      </c>
      <c r="Z41" s="4">
        <f>COUNTIF(тест24!$G$62,"в")</f>
        <v>0</v>
      </c>
      <c r="AA41" s="4">
        <f>COUNTIF(тест25!$G$62,"в")</f>
        <v>0</v>
      </c>
      <c r="AB41" s="4">
        <f>COUNTIF(тест26!$G$62,"в")</f>
        <v>0</v>
      </c>
      <c r="AC41" s="4">
        <f>COUNTIF(тест27!$G$62,"в")</f>
        <v>0</v>
      </c>
      <c r="AD41" s="4">
        <f>COUNTIF(тест28!$G$62,"в")</f>
        <v>0</v>
      </c>
      <c r="AE41" s="4">
        <f>COUNTIF(тест29!$G$62,"в")</f>
        <v>0</v>
      </c>
      <c r="AF41" s="4">
        <f>COUNTIF(тест30!$G$62,"в")</f>
        <v>0</v>
      </c>
      <c r="AG41" s="4">
        <f t="shared" si="0"/>
        <v>0</v>
      </c>
    </row>
    <row r="42" spans="1:33" ht="15">
      <c r="A42" s="4"/>
      <c r="B42" s="5" t="s">
        <v>7</v>
      </c>
      <c r="C42" s="4">
        <f>COUNTIF(тест1!$G$62,"г")</f>
        <v>0</v>
      </c>
      <c r="D42" s="4">
        <f>COUNTIF(тест2!$G$62,"г")</f>
        <v>0</v>
      </c>
      <c r="E42" s="4">
        <f>COUNTIF(тест3!$G$62,"г")</f>
        <v>0</v>
      </c>
      <c r="F42" s="4">
        <f>COUNTIF(тест4!$G$62,"г")</f>
        <v>0</v>
      </c>
      <c r="G42" s="4">
        <f>COUNTIF(тест5!$G$62,"г")</f>
        <v>0</v>
      </c>
      <c r="H42" s="4">
        <f>COUNTIF(тест6!$G$62,"г")</f>
        <v>0</v>
      </c>
      <c r="I42" s="4">
        <f>COUNTIF(тест7!$G$62,"г")</f>
        <v>0</v>
      </c>
      <c r="J42" s="4">
        <f>COUNTIF(тест8!$G$62,"г")</f>
        <v>0</v>
      </c>
      <c r="K42" s="4">
        <f>COUNTIF(тест9!$G$62,"г")</f>
        <v>0</v>
      </c>
      <c r="L42" s="4">
        <f>COUNTIF(тест10!$G$62,"г")</f>
        <v>0</v>
      </c>
      <c r="M42" s="4">
        <f>COUNTIF(тест11!$G$62,"г")</f>
        <v>0</v>
      </c>
      <c r="N42" s="4">
        <f>COUNTIF(тест12!$G$62,"г")</f>
        <v>0</v>
      </c>
      <c r="O42" s="4">
        <f>COUNTIF(тест13!$G$62,"г")</f>
        <v>0</v>
      </c>
      <c r="P42" s="4">
        <f>COUNTIF(тест14!$G$62,"г")</f>
        <v>0</v>
      </c>
      <c r="Q42" s="4">
        <f>COUNTIF(тест15!$G$62,"г")</f>
        <v>0</v>
      </c>
      <c r="R42" s="4">
        <f>COUNTIF(тест16!$G$62,"г")</f>
        <v>0</v>
      </c>
      <c r="S42" s="4">
        <f>COUNTIF(тест17!$G$62,"г")</f>
        <v>0</v>
      </c>
      <c r="T42" s="4">
        <f>COUNTIF(тест18!$G$62,"г")</f>
        <v>0</v>
      </c>
      <c r="U42" s="4">
        <f>COUNTIF(тест19!$G$62,"г")</f>
        <v>0</v>
      </c>
      <c r="V42" s="4">
        <f>COUNTIF(тест20!$G$62,"г")</f>
        <v>0</v>
      </c>
      <c r="W42" s="4">
        <f>COUNTIF(тест21!$G$62,"г")</f>
        <v>0</v>
      </c>
      <c r="X42" s="4">
        <f>COUNTIF(тест22!$G$62,"г")</f>
        <v>0</v>
      </c>
      <c r="Y42" s="4">
        <f>COUNTIF(тест23!$G$62,"г")</f>
        <v>0</v>
      </c>
      <c r="Z42" s="4">
        <f>COUNTIF(тест24!$G$62,"г")</f>
        <v>0</v>
      </c>
      <c r="AA42" s="4">
        <f>COUNTIF(тест25!$G$62,"г")</f>
        <v>0</v>
      </c>
      <c r="AB42" s="4">
        <f>COUNTIF(тест26!$G$62,"г")</f>
        <v>0</v>
      </c>
      <c r="AC42" s="4">
        <f>COUNTIF(тест27!$G$62,"г")</f>
        <v>0</v>
      </c>
      <c r="AD42" s="4">
        <f>COUNTIF(тест28!$G$62,"г")</f>
        <v>0</v>
      </c>
      <c r="AE42" s="4">
        <f>COUNTIF(тест29!$G$62,"г")</f>
        <v>0</v>
      </c>
      <c r="AF42" s="4">
        <f>COUNTIF(тест30!$G$62,"г")</f>
        <v>0</v>
      </c>
      <c r="AG42" s="4">
        <f t="shared" si="0"/>
        <v>0</v>
      </c>
    </row>
    <row r="43" spans="1:33" ht="15">
      <c r="A43" s="4"/>
      <c r="B43" s="5" t="s">
        <v>9</v>
      </c>
      <c r="C43" s="4">
        <f>COUNTIF(тест1!$G$62,"д")</f>
        <v>0</v>
      </c>
      <c r="D43" s="4">
        <f>COUNTIF(тест2!$G$62,"д")</f>
        <v>0</v>
      </c>
      <c r="E43" s="4">
        <f>COUNTIF(тест3!$G$62,"д")</f>
        <v>0</v>
      </c>
      <c r="F43" s="4">
        <f>COUNTIF(тест4!$G$62,"д")</f>
        <v>0</v>
      </c>
      <c r="G43" s="4">
        <f>COUNTIF(тест5!$G$62,"д")</f>
        <v>0</v>
      </c>
      <c r="H43" s="4">
        <f>COUNTIF(тест6!$G$62,"д")</f>
        <v>0</v>
      </c>
      <c r="I43" s="4">
        <f>COUNTIF(тест7!$G$62,"д")</f>
        <v>0</v>
      </c>
      <c r="J43" s="4">
        <f>COUNTIF(тест8!$G$62,"д")</f>
        <v>0</v>
      </c>
      <c r="K43" s="4">
        <f>COUNTIF(тест9!$G$62,"д")</f>
        <v>0</v>
      </c>
      <c r="L43" s="4">
        <f>COUNTIF(тест10!$G$62,"д")</f>
        <v>0</v>
      </c>
      <c r="M43" s="4">
        <f>COUNTIF(тест11!$G$62,"д")</f>
        <v>0</v>
      </c>
      <c r="N43" s="4">
        <f>COUNTIF(тест12!$G$62,"д")</f>
        <v>0</v>
      </c>
      <c r="O43" s="4">
        <f>COUNTIF(тест13!$G$62,"д")</f>
        <v>0</v>
      </c>
      <c r="P43" s="4">
        <f>COUNTIF(тест14!$G$62,"д")</f>
        <v>0</v>
      </c>
      <c r="Q43" s="4">
        <f>COUNTIF(тест15!$G$62,"д")</f>
        <v>0</v>
      </c>
      <c r="R43" s="4">
        <f>COUNTIF(тест16!$G$62,"д")</f>
        <v>0</v>
      </c>
      <c r="S43" s="4">
        <f>COUNTIF(тест17!$G$62,"д")</f>
        <v>0</v>
      </c>
      <c r="T43" s="4">
        <f>COUNTIF(тест18!$G$62,"д")</f>
        <v>0</v>
      </c>
      <c r="U43" s="4">
        <f>COUNTIF(тест19!$G$62,"д")</f>
        <v>0</v>
      </c>
      <c r="V43" s="4">
        <f>COUNTIF(тест20!$G$62,"д")</f>
        <v>0</v>
      </c>
      <c r="W43" s="4">
        <f>COUNTIF(тест21!$G$62,"д")</f>
        <v>0</v>
      </c>
      <c r="X43" s="4">
        <f>COUNTIF(тест22!$G$62,"д")</f>
        <v>0</v>
      </c>
      <c r="Y43" s="4">
        <f>COUNTIF(тест23!$G$62,"д")</f>
        <v>0</v>
      </c>
      <c r="Z43" s="4">
        <f>COUNTIF(тест24!$G$62,"д")</f>
        <v>0</v>
      </c>
      <c r="AA43" s="4">
        <f>COUNTIF(тест25!$G$62,"д")</f>
        <v>0</v>
      </c>
      <c r="AB43" s="4">
        <f>COUNTIF(тест26!$G$62,"д")</f>
        <v>0</v>
      </c>
      <c r="AC43" s="4">
        <f>COUNTIF(тест27!$G$62,"д")</f>
        <v>0</v>
      </c>
      <c r="AD43" s="4">
        <f>COUNTIF(тест28!$G$62,"д")</f>
        <v>0</v>
      </c>
      <c r="AE43" s="4">
        <f>COUNTIF(тест29!$G$62,"д")</f>
        <v>0</v>
      </c>
      <c r="AF43" s="4">
        <f>COUNTIF(тест30!$G$62,"д")</f>
        <v>0</v>
      </c>
      <c r="AG43" s="4">
        <f t="shared" si="0"/>
        <v>0</v>
      </c>
    </row>
    <row r="44" ht="15.75">
      <c r="B44" s="2" t="s">
        <v>50</v>
      </c>
    </row>
    <row r="45" spans="1:33" ht="15">
      <c r="A45" s="4"/>
      <c r="B45" s="5" t="s">
        <v>1</v>
      </c>
      <c r="C45" s="4">
        <f>COUNTIF(тест1!$G$69,"а")</f>
        <v>0</v>
      </c>
      <c r="D45" s="4">
        <f>COUNTIF(тест2!$G$69,"а")</f>
        <v>0</v>
      </c>
      <c r="E45" s="4">
        <f>COUNTIF(тест3!$G$69,"а")</f>
        <v>0</v>
      </c>
      <c r="F45" s="4">
        <f>COUNTIF(тест4!$G$69,"а")</f>
        <v>0</v>
      </c>
      <c r="G45" s="4">
        <f>COUNTIF(тест5!$G$69,"а")</f>
        <v>0</v>
      </c>
      <c r="H45" s="4">
        <f>COUNTIF(тест6!$G$69,"а")</f>
        <v>0</v>
      </c>
      <c r="I45" s="4">
        <f>COUNTIF(тест7!$G$69,"а")</f>
        <v>0</v>
      </c>
      <c r="J45" s="4">
        <f>COUNTIF(тест8!$G$69,"а")</f>
        <v>0</v>
      </c>
      <c r="K45" s="4">
        <f>COUNTIF(тест9!$G$69,"а")</f>
        <v>0</v>
      </c>
      <c r="L45" s="4">
        <f>COUNTIF(тест10!$G$69,"а")</f>
        <v>0</v>
      </c>
      <c r="M45" s="4">
        <f>COUNTIF(тест11!$G$69,"а")</f>
        <v>0</v>
      </c>
      <c r="N45" s="4">
        <f>COUNTIF(тест12!$G$69,"а")</f>
        <v>0</v>
      </c>
      <c r="O45" s="4">
        <f>COUNTIF(тест13!$G$69,"а")</f>
        <v>0</v>
      </c>
      <c r="P45" s="4">
        <f>COUNTIF(тест14!$G$69,"а")</f>
        <v>0</v>
      </c>
      <c r="Q45" s="4">
        <f>COUNTIF(тест15!$G$69,"а")</f>
        <v>0</v>
      </c>
      <c r="R45" s="4">
        <f>COUNTIF(тест16!$G$69,"а")</f>
        <v>0</v>
      </c>
      <c r="S45" s="4">
        <f>COUNTIF(тест17!$G$69,"а")</f>
        <v>0</v>
      </c>
      <c r="T45" s="4">
        <f>COUNTIF(тест18!$G$69,"а")</f>
        <v>0</v>
      </c>
      <c r="U45" s="4">
        <f>COUNTIF(тест19!$G$69,"а")</f>
        <v>0</v>
      </c>
      <c r="V45" s="4">
        <f>COUNTIF(тест20!$G$69,"а")</f>
        <v>0</v>
      </c>
      <c r="W45" s="4">
        <f>COUNTIF(тест21!$G$69,"а")</f>
        <v>0</v>
      </c>
      <c r="X45" s="4">
        <f>COUNTIF(тест22!$G$69,"а")</f>
        <v>0</v>
      </c>
      <c r="Y45" s="4">
        <f>COUNTIF(тест23!$G$69,"а")</f>
        <v>0</v>
      </c>
      <c r="Z45" s="4">
        <f>COUNTIF(тест24!$G$69,"а")</f>
        <v>0</v>
      </c>
      <c r="AA45" s="4">
        <f>COUNTIF(тест25!$G$69,"а")</f>
        <v>0</v>
      </c>
      <c r="AB45" s="4">
        <f>COUNTIF(тест26!$G$69,"а")</f>
        <v>0</v>
      </c>
      <c r="AC45" s="4">
        <f>COUNTIF(тест27!$G$69,"а")</f>
        <v>0</v>
      </c>
      <c r="AD45" s="4">
        <f>COUNTIF(тест28!$G$69,"а")</f>
        <v>0</v>
      </c>
      <c r="AE45" s="4">
        <f>COUNTIF(тест29!$G$69,"а")</f>
        <v>0</v>
      </c>
      <c r="AF45" s="4">
        <f>COUNTIF(тест30!$G$69,"а")</f>
        <v>0</v>
      </c>
      <c r="AG45" s="4">
        <f t="shared" si="0"/>
        <v>0</v>
      </c>
    </row>
    <row r="46" spans="1:33" ht="15">
      <c r="A46" s="4"/>
      <c r="B46" s="5" t="s">
        <v>14</v>
      </c>
      <c r="C46" s="4">
        <f>COUNTIF(тест1!$G$69,"б")</f>
        <v>0</v>
      </c>
      <c r="D46" s="4">
        <f>COUNTIF(тест2!$G$69,"б")</f>
        <v>0</v>
      </c>
      <c r="E46" s="4">
        <f>COUNTIF(тест3!$G$69,"б")</f>
        <v>0</v>
      </c>
      <c r="F46" s="4">
        <f>COUNTIF(тест4!$G$69,"б")</f>
        <v>0</v>
      </c>
      <c r="G46" s="4">
        <f>COUNTIF(тест5!$G$69,"б")</f>
        <v>0</v>
      </c>
      <c r="H46" s="4">
        <f>COUNTIF(тест6!$G$69,"б")</f>
        <v>0</v>
      </c>
      <c r="I46" s="4">
        <f>COUNTIF(тест7!$G$69,"б")</f>
        <v>0</v>
      </c>
      <c r="J46" s="4">
        <f>COUNTIF(тест8!$G$69,"б")</f>
        <v>0</v>
      </c>
      <c r="K46" s="4">
        <f>COUNTIF(тест9!$G$69,"б")</f>
        <v>0</v>
      </c>
      <c r="L46" s="4">
        <f>COUNTIF(тест10!$G$69,"б")</f>
        <v>0</v>
      </c>
      <c r="M46" s="4">
        <f>COUNTIF(тест11!$G$69,"б")</f>
        <v>0</v>
      </c>
      <c r="N46" s="4">
        <f>COUNTIF(тест12!$G$69,"б")</f>
        <v>0</v>
      </c>
      <c r="O46" s="4">
        <f>COUNTIF(тест13!$G$69,"б")</f>
        <v>0</v>
      </c>
      <c r="P46" s="4">
        <f>COUNTIF(тест14!$G$69,"б")</f>
        <v>0</v>
      </c>
      <c r="Q46" s="4">
        <f>COUNTIF(тест15!$G$69,"б")</f>
        <v>0</v>
      </c>
      <c r="R46" s="4">
        <f>COUNTIF(тест16!$G$69,"б")</f>
        <v>0</v>
      </c>
      <c r="S46" s="4">
        <f>COUNTIF(тест17!$G$69,"б")</f>
        <v>0</v>
      </c>
      <c r="T46" s="4">
        <f>COUNTIF(тест18!$G$69,"б")</f>
        <v>0</v>
      </c>
      <c r="U46" s="4">
        <f>COUNTIF(тест19!$G$69,"б")</f>
        <v>0</v>
      </c>
      <c r="V46" s="4">
        <f>COUNTIF(тест20!$G$69,"б")</f>
        <v>0</v>
      </c>
      <c r="W46" s="4">
        <f>COUNTIF(тест21!$G$69,"б")</f>
        <v>0</v>
      </c>
      <c r="X46" s="4">
        <f>COUNTIF(тест22!$G$69,"б")</f>
        <v>0</v>
      </c>
      <c r="Y46" s="4">
        <f>COUNTIF(тест23!$G$69,"б")</f>
        <v>0</v>
      </c>
      <c r="Z46" s="4">
        <f>COUNTIF(тест24!$G$69,"б")</f>
        <v>0</v>
      </c>
      <c r="AA46" s="4">
        <f>COUNTIF(тест25!$G$69,"б")</f>
        <v>0</v>
      </c>
      <c r="AB46" s="4">
        <f>COUNTIF(тест26!$G$69,"б")</f>
        <v>0</v>
      </c>
      <c r="AC46" s="4">
        <f>COUNTIF(тест27!$G$69,"б")</f>
        <v>0</v>
      </c>
      <c r="AD46" s="4">
        <f>COUNTIF(тест28!$G$69,"б")</f>
        <v>0</v>
      </c>
      <c r="AE46" s="4">
        <f>COUNTIF(тест29!$G$69,"б")</f>
        <v>0</v>
      </c>
      <c r="AF46" s="4">
        <f>COUNTIF(тест30!$G$69,"б")</f>
        <v>0</v>
      </c>
      <c r="AG46" s="4">
        <f t="shared" si="0"/>
        <v>0</v>
      </c>
    </row>
    <row r="47" spans="1:33" ht="15">
      <c r="A47" s="4"/>
      <c r="B47" s="5" t="s">
        <v>5</v>
      </c>
      <c r="C47" s="4">
        <f>COUNTIF(тест1!$G$69,"в")</f>
        <v>0</v>
      </c>
      <c r="D47" s="4">
        <f>COUNTIF(тест2!$G$69,"в")</f>
        <v>0</v>
      </c>
      <c r="E47" s="4">
        <f>COUNTIF(тест3!$G$69,"в")</f>
        <v>0</v>
      </c>
      <c r="F47" s="4">
        <f>COUNTIF(тест4!$G$69,"в")</f>
        <v>0</v>
      </c>
      <c r="G47" s="4">
        <f>COUNTIF(тест5!$G$69,"в")</f>
        <v>0</v>
      </c>
      <c r="H47" s="4">
        <f>COUNTIF(тест6!$G$69,"в")</f>
        <v>0</v>
      </c>
      <c r="I47" s="4">
        <f>COUNTIF(тест7!$G$69,"в")</f>
        <v>0</v>
      </c>
      <c r="J47" s="4">
        <f>COUNTIF(тест8!$G$69,"в")</f>
        <v>0</v>
      </c>
      <c r="K47" s="4">
        <f>COUNTIF(тест9!$G$69,"в")</f>
        <v>0</v>
      </c>
      <c r="L47" s="4">
        <f>COUNTIF(тест10!$G$69,"в")</f>
        <v>0</v>
      </c>
      <c r="M47" s="4">
        <f>COUNTIF(тест11!$G$69,"в")</f>
        <v>0</v>
      </c>
      <c r="N47" s="4">
        <f>COUNTIF(тест12!$G$69,"в")</f>
        <v>0</v>
      </c>
      <c r="O47" s="4">
        <f>COUNTIF(тест13!$G$69,"в")</f>
        <v>0</v>
      </c>
      <c r="P47" s="4">
        <f>COUNTIF(тест14!$G$69,"в")</f>
        <v>0</v>
      </c>
      <c r="Q47" s="4">
        <f>COUNTIF(тест15!$G$69,"в")</f>
        <v>0</v>
      </c>
      <c r="R47" s="4">
        <f>COUNTIF(тест16!$G$69,"в")</f>
        <v>0</v>
      </c>
      <c r="S47" s="4">
        <f>COUNTIF(тест17!$G$69,"в")</f>
        <v>0</v>
      </c>
      <c r="T47" s="4">
        <f>COUNTIF(тест18!$G$69,"в")</f>
        <v>0</v>
      </c>
      <c r="U47" s="4">
        <f>COUNTIF(тест19!$G$69,"в")</f>
        <v>0</v>
      </c>
      <c r="V47" s="4">
        <f>COUNTIF(тест20!$G$69,"в")</f>
        <v>0</v>
      </c>
      <c r="W47" s="4">
        <f>COUNTIF(тест21!$G$69,"в")</f>
        <v>0</v>
      </c>
      <c r="X47" s="4">
        <f>COUNTIF(тест22!$G$69,"в")</f>
        <v>0</v>
      </c>
      <c r="Y47" s="4">
        <f>COUNTIF(тест23!$G$69,"в")</f>
        <v>0</v>
      </c>
      <c r="Z47" s="4">
        <f>COUNTIF(тест24!$G$69,"в")</f>
        <v>0</v>
      </c>
      <c r="AA47" s="4">
        <f>COUNTIF(тест25!$G$69,"в")</f>
        <v>0</v>
      </c>
      <c r="AB47" s="4">
        <f>COUNTIF(тест26!$G$69,"в")</f>
        <v>0</v>
      </c>
      <c r="AC47" s="4">
        <f>COUNTIF(тест27!$G$69,"в")</f>
        <v>0</v>
      </c>
      <c r="AD47" s="4">
        <f>COUNTIF(тест28!$G$69,"в")</f>
        <v>0</v>
      </c>
      <c r="AE47" s="4">
        <f>COUNTIF(тест29!$G$69,"в")</f>
        <v>0</v>
      </c>
      <c r="AF47" s="4">
        <f>COUNTIF(тест30!$G$69,"в")</f>
        <v>0</v>
      </c>
      <c r="AG47" s="4">
        <f t="shared" si="0"/>
        <v>0</v>
      </c>
    </row>
    <row r="48" spans="1:33" ht="15">
      <c r="A48" s="4"/>
      <c r="B48" s="5" t="s">
        <v>7</v>
      </c>
      <c r="C48" s="4">
        <f>COUNTIF(тест1!$G$69,"г")</f>
        <v>0</v>
      </c>
      <c r="D48" s="4">
        <f>COUNTIF(тест2!$G$69,"г")</f>
        <v>0</v>
      </c>
      <c r="E48" s="4">
        <f>COUNTIF(тест3!$G$69,"г")</f>
        <v>0</v>
      </c>
      <c r="F48" s="4">
        <f>COUNTIF(тест4!$G$69,"г")</f>
        <v>0</v>
      </c>
      <c r="G48" s="4">
        <f>COUNTIF(тест5!$G$69,"г")</f>
        <v>0</v>
      </c>
      <c r="H48" s="4">
        <f>COUNTIF(тест6!$G$69,"г")</f>
        <v>0</v>
      </c>
      <c r="I48" s="4">
        <f>COUNTIF(тест7!$G$69,"г")</f>
        <v>0</v>
      </c>
      <c r="J48" s="4">
        <f>COUNTIF(тест8!$G$69,"г")</f>
        <v>0</v>
      </c>
      <c r="K48" s="4">
        <f>COUNTIF(тест9!$G$69,"г")</f>
        <v>0</v>
      </c>
      <c r="L48" s="4">
        <f>COUNTIF(тест10!$G$69,"г")</f>
        <v>0</v>
      </c>
      <c r="M48" s="4">
        <f>COUNTIF(тест11!$G$69,"г")</f>
        <v>0</v>
      </c>
      <c r="N48" s="4">
        <f>COUNTIF(тест12!$G$69,"г")</f>
        <v>0</v>
      </c>
      <c r="O48" s="4">
        <f>COUNTIF(тест13!$G$69,"г")</f>
        <v>0</v>
      </c>
      <c r="P48" s="4">
        <f>COUNTIF(тест14!$G$69,"г")</f>
        <v>0</v>
      </c>
      <c r="Q48" s="4">
        <f>COUNTIF(тест15!$G$69,"г")</f>
        <v>0</v>
      </c>
      <c r="R48" s="4">
        <f>COUNTIF(тест16!$G$69,"г")</f>
        <v>0</v>
      </c>
      <c r="S48" s="4">
        <f>COUNTIF(тест17!$G$69,"г")</f>
        <v>0</v>
      </c>
      <c r="T48" s="4">
        <f>COUNTIF(тест18!$G$69,"г")</f>
        <v>0</v>
      </c>
      <c r="U48" s="4">
        <f>COUNTIF(тест19!$G$69,"г")</f>
        <v>0</v>
      </c>
      <c r="V48" s="4">
        <f>COUNTIF(тест20!$G$69,"г")</f>
        <v>0</v>
      </c>
      <c r="W48" s="4">
        <f>COUNTIF(тест21!$G$69,"г")</f>
        <v>0</v>
      </c>
      <c r="X48" s="4">
        <f>COUNTIF(тест22!$G$69,"г")</f>
        <v>0</v>
      </c>
      <c r="Y48" s="4">
        <f>COUNTIF(тест23!$G$69,"г")</f>
        <v>0</v>
      </c>
      <c r="Z48" s="4">
        <f>COUNTIF(тест24!$G$69,"г")</f>
        <v>0</v>
      </c>
      <c r="AA48" s="4">
        <f>COUNTIF(тест25!$G$69,"г")</f>
        <v>0</v>
      </c>
      <c r="AB48" s="4">
        <f>COUNTIF(тест26!$G$69,"г")</f>
        <v>0</v>
      </c>
      <c r="AC48" s="4">
        <f>COUNTIF(тест27!$G$69,"г")</f>
        <v>0</v>
      </c>
      <c r="AD48" s="4">
        <f>COUNTIF(тест28!$G$69,"г")</f>
        <v>0</v>
      </c>
      <c r="AE48" s="4">
        <f>COUNTIF(тест29!$G$69,"г")</f>
        <v>0</v>
      </c>
      <c r="AF48" s="4">
        <f>COUNTIF(тест30!$G$69,"г")</f>
        <v>0</v>
      </c>
      <c r="AG48" s="4">
        <f t="shared" si="0"/>
        <v>0</v>
      </c>
    </row>
    <row r="49" spans="1:33" ht="15">
      <c r="A49" s="4"/>
      <c r="B49" s="5" t="s">
        <v>9</v>
      </c>
      <c r="C49" s="4">
        <f>COUNTIF(тест1!$G$69,"д")</f>
        <v>0</v>
      </c>
      <c r="D49" s="4">
        <f>COUNTIF(тест2!$G$69,"д")</f>
        <v>0</v>
      </c>
      <c r="E49" s="4">
        <f>COUNTIF(тест3!$G$69,"д")</f>
        <v>0</v>
      </c>
      <c r="F49" s="4">
        <f>COUNTIF(тест4!$G$69,"д")</f>
        <v>0</v>
      </c>
      <c r="G49" s="4">
        <f>COUNTIF(тест5!$G$69,"д")</f>
        <v>0</v>
      </c>
      <c r="H49" s="4">
        <f>COUNTIF(тест6!$G$69,"д")</f>
        <v>0</v>
      </c>
      <c r="I49" s="4">
        <f>COUNTIF(тест7!$G$69,"д")</f>
        <v>0</v>
      </c>
      <c r="J49" s="4">
        <f>COUNTIF(тест8!$G$69,"д")</f>
        <v>0</v>
      </c>
      <c r="K49" s="4">
        <f>COUNTIF(тест9!$G$69,"д")</f>
        <v>0</v>
      </c>
      <c r="L49" s="4">
        <f>COUNTIF(тест10!$G$69,"д")</f>
        <v>0</v>
      </c>
      <c r="M49" s="4">
        <f>COUNTIF(тест11!$G$69,"д")</f>
        <v>0</v>
      </c>
      <c r="N49" s="4">
        <f>COUNTIF(тест12!$G$69,"д")</f>
        <v>0</v>
      </c>
      <c r="O49" s="4">
        <f>COUNTIF(тест13!$G$69,"д")</f>
        <v>0</v>
      </c>
      <c r="P49" s="4">
        <f>COUNTIF(тест14!$G$69,"д")</f>
        <v>0</v>
      </c>
      <c r="Q49" s="4">
        <f>COUNTIF(тест15!$G$69,"д")</f>
        <v>0</v>
      </c>
      <c r="R49" s="4">
        <f>COUNTIF(тест16!$G$69,"д")</f>
        <v>0</v>
      </c>
      <c r="S49" s="4">
        <f>COUNTIF(тест17!$G$69,"д")</f>
        <v>0</v>
      </c>
      <c r="T49" s="4">
        <f>COUNTIF(тест18!$G$69,"д")</f>
        <v>0</v>
      </c>
      <c r="U49" s="4">
        <f>COUNTIF(тест19!$G$69,"д")</f>
        <v>0</v>
      </c>
      <c r="V49" s="4">
        <f>COUNTIF(тест20!$G$69,"д")</f>
        <v>0</v>
      </c>
      <c r="W49" s="4">
        <f>COUNTIF(тест21!$G$69,"д")</f>
        <v>0</v>
      </c>
      <c r="X49" s="4">
        <f>COUNTIF(тест22!$G$69,"д")</f>
        <v>0</v>
      </c>
      <c r="Y49" s="4">
        <f>COUNTIF(тест23!$G$69,"д")</f>
        <v>0</v>
      </c>
      <c r="Z49" s="4">
        <f>COUNTIF(тест24!$G$69,"д")</f>
        <v>0</v>
      </c>
      <c r="AA49" s="4">
        <f>COUNTIF(тест25!$G$69,"д")</f>
        <v>0</v>
      </c>
      <c r="AB49" s="4">
        <f>COUNTIF(тест26!$G$69,"д")</f>
        <v>0</v>
      </c>
      <c r="AC49" s="4">
        <f>COUNTIF(тест27!$G$69,"д")</f>
        <v>0</v>
      </c>
      <c r="AD49" s="4">
        <f>COUNTIF(тест28!$G$69,"д")</f>
        <v>0</v>
      </c>
      <c r="AE49" s="4">
        <f>COUNTIF(тест29!$G$69,"д")</f>
        <v>0</v>
      </c>
      <c r="AF49" s="4">
        <f>COUNTIF(тест30!$G$69,"д")</f>
        <v>0</v>
      </c>
      <c r="AG49" s="4">
        <f t="shared" si="0"/>
        <v>0</v>
      </c>
    </row>
    <row r="50" ht="15.75">
      <c r="B50" s="2" t="s">
        <v>51</v>
      </c>
    </row>
    <row r="51" spans="1:33" ht="15">
      <c r="A51" s="4"/>
      <c r="B51" s="5" t="s">
        <v>1</v>
      </c>
      <c r="C51" s="4">
        <f>COUNTIF(тест1!$G$76,"а")</f>
        <v>0</v>
      </c>
      <c r="D51" s="4">
        <f>COUNTIF(тест2!$G$76,"а")</f>
        <v>0</v>
      </c>
      <c r="E51" s="4">
        <f>COUNTIF(тест3!$G$76,"а")</f>
        <v>0</v>
      </c>
      <c r="F51" s="4">
        <f>COUNTIF(тест4!$G$76,"а")</f>
        <v>0</v>
      </c>
      <c r="G51" s="4">
        <f>COUNTIF(тест5!$G$76,"а")</f>
        <v>0</v>
      </c>
      <c r="H51" s="4">
        <f>COUNTIF(тест6!$G$76,"а")</f>
        <v>0</v>
      </c>
      <c r="I51" s="4">
        <f>COUNTIF(тест7!$G$76,"а")</f>
        <v>0</v>
      </c>
      <c r="J51" s="4">
        <f>COUNTIF(тест8!$G$76,"а")</f>
        <v>0</v>
      </c>
      <c r="K51" s="4">
        <f>COUNTIF(тест9!$G$76,"а")</f>
        <v>0</v>
      </c>
      <c r="L51" s="4">
        <f>COUNTIF(тест10!$G$76,"а")</f>
        <v>0</v>
      </c>
      <c r="M51" s="4">
        <f>COUNTIF(тест11!$G$76,"а")</f>
        <v>0</v>
      </c>
      <c r="N51" s="4">
        <f>COUNTIF(тест12!$G$76,"а")</f>
        <v>0</v>
      </c>
      <c r="O51" s="4">
        <f>COUNTIF(тест13!$G$76,"а")</f>
        <v>0</v>
      </c>
      <c r="P51" s="4">
        <f>COUNTIF(тест14!$G$76,"а")</f>
        <v>0</v>
      </c>
      <c r="Q51" s="4">
        <f>COUNTIF(тест15!$G$76,"а")</f>
        <v>0</v>
      </c>
      <c r="R51" s="4">
        <f>COUNTIF(тест16!$G$76,"а")</f>
        <v>0</v>
      </c>
      <c r="S51" s="4">
        <f>COUNTIF(тест17!$G$76,"а")</f>
        <v>0</v>
      </c>
      <c r="T51" s="4">
        <f>COUNTIF(тест18!$G$76,"а")</f>
        <v>0</v>
      </c>
      <c r="U51" s="4">
        <f>COUNTIF(тест19!$G$76,"а")</f>
        <v>0</v>
      </c>
      <c r="V51" s="4">
        <f>COUNTIF(тест20!$G$76,"а")</f>
        <v>0</v>
      </c>
      <c r="W51" s="4">
        <f>COUNTIF(тест21!$G$76,"а")</f>
        <v>0</v>
      </c>
      <c r="X51" s="4">
        <f>COUNTIF(тест22!$G$76,"а")</f>
        <v>0</v>
      </c>
      <c r="Y51" s="4">
        <f>COUNTIF(тест23!$G$76,"а")</f>
        <v>0</v>
      </c>
      <c r="Z51" s="4">
        <f>COUNTIF(тест24!$G$76,"а")</f>
        <v>0</v>
      </c>
      <c r="AA51" s="4">
        <f>COUNTIF(тест25!$G$76,"а")</f>
        <v>0</v>
      </c>
      <c r="AB51" s="4">
        <f>COUNTIF(тест26!$G$76,"а")</f>
        <v>0</v>
      </c>
      <c r="AC51" s="4">
        <f>COUNTIF(тест27!$G$76,"а")</f>
        <v>0</v>
      </c>
      <c r="AD51" s="4">
        <f>COUNTIF(тест28!$G$76,"а")</f>
        <v>0</v>
      </c>
      <c r="AE51" s="4">
        <f>COUNTIF(тест29!$G$76,"а")</f>
        <v>0</v>
      </c>
      <c r="AF51" s="4">
        <f>COUNTIF(тест30!$G$76,"а")</f>
        <v>0</v>
      </c>
      <c r="AG51" s="4">
        <f t="shared" si="0"/>
        <v>0</v>
      </c>
    </row>
    <row r="52" spans="1:33" ht="15">
      <c r="A52" s="4"/>
      <c r="B52" s="5" t="s">
        <v>14</v>
      </c>
      <c r="C52" s="4">
        <f>COUNTIF(тест1!$G$76,"б")</f>
        <v>0</v>
      </c>
      <c r="D52" s="4">
        <f>COUNTIF(тест2!$G$76,"б")</f>
        <v>0</v>
      </c>
      <c r="E52" s="4">
        <f>COUNTIF(тест3!$G$76,"б")</f>
        <v>0</v>
      </c>
      <c r="F52" s="4">
        <f>COUNTIF(тест4!$G$76,"б")</f>
        <v>0</v>
      </c>
      <c r="G52" s="4">
        <f>COUNTIF(тест5!$G$76,"б")</f>
        <v>0</v>
      </c>
      <c r="H52" s="4">
        <f>COUNTIF(тест6!$G$76,"б")</f>
        <v>0</v>
      </c>
      <c r="I52" s="4">
        <f>COUNTIF(тест7!$G$76,"б")</f>
        <v>0</v>
      </c>
      <c r="J52" s="4">
        <f>COUNTIF(тест8!$G$76,"б")</f>
        <v>0</v>
      </c>
      <c r="K52" s="4">
        <f>COUNTIF(тест9!$G$76,"б")</f>
        <v>0</v>
      </c>
      <c r="L52" s="4">
        <f>COUNTIF(тест10!$G$76,"б")</f>
        <v>0</v>
      </c>
      <c r="M52" s="4">
        <f>COUNTIF(тест11!$G$76,"б")</f>
        <v>0</v>
      </c>
      <c r="N52" s="4">
        <f>COUNTIF(тест12!$G$76,"б")</f>
        <v>0</v>
      </c>
      <c r="O52" s="4">
        <f>COUNTIF(тест13!$G$76,"б")</f>
        <v>0</v>
      </c>
      <c r="P52" s="4">
        <f>COUNTIF(тест14!$G$76,"б")</f>
        <v>0</v>
      </c>
      <c r="Q52" s="4">
        <f>COUNTIF(тест15!$G$76,"б")</f>
        <v>0</v>
      </c>
      <c r="R52" s="4">
        <f>COUNTIF(тест16!$G$76,"б")</f>
        <v>0</v>
      </c>
      <c r="S52" s="4">
        <f>COUNTIF(тест17!$G$76,"б")</f>
        <v>0</v>
      </c>
      <c r="T52" s="4">
        <f>COUNTIF(тест18!$G$76,"б")</f>
        <v>0</v>
      </c>
      <c r="U52" s="4">
        <f>COUNTIF(тест19!$G$76,"б")</f>
        <v>0</v>
      </c>
      <c r="V52" s="4">
        <f>COUNTIF(тест20!$G$76,"б")</f>
        <v>0</v>
      </c>
      <c r="W52" s="4">
        <f>COUNTIF(тест21!$G$76,"б")</f>
        <v>0</v>
      </c>
      <c r="X52" s="4">
        <f>COUNTIF(тест22!$G$76,"б")</f>
        <v>0</v>
      </c>
      <c r="Y52" s="4">
        <f>COUNTIF(тест23!$G$76,"б")</f>
        <v>0</v>
      </c>
      <c r="Z52" s="4">
        <f>COUNTIF(тест24!$G$76,"б")</f>
        <v>0</v>
      </c>
      <c r="AA52" s="4">
        <f>COUNTIF(тест25!$G$76,"б")</f>
        <v>0</v>
      </c>
      <c r="AB52" s="4">
        <f>COUNTIF(тест26!$G$76,"б")</f>
        <v>0</v>
      </c>
      <c r="AC52" s="4">
        <f>COUNTIF(тест27!$G$76,"б")</f>
        <v>0</v>
      </c>
      <c r="AD52" s="4">
        <f>COUNTIF(тест28!$G$76,"б")</f>
        <v>0</v>
      </c>
      <c r="AE52" s="4">
        <f>COUNTIF(тест29!$G$76,"б")</f>
        <v>0</v>
      </c>
      <c r="AF52" s="4">
        <f>COUNTIF(тест30!$G$76,"б")</f>
        <v>0</v>
      </c>
      <c r="AG52" s="4">
        <f t="shared" si="0"/>
        <v>0</v>
      </c>
    </row>
    <row r="53" spans="1:33" ht="15">
      <c r="A53" s="4"/>
      <c r="B53" s="5" t="s">
        <v>5</v>
      </c>
      <c r="C53" s="4">
        <f>COUNTIF(тест1!$G$76,"в")</f>
        <v>0</v>
      </c>
      <c r="D53" s="4">
        <f>COUNTIF(тест2!$G$76,"в")</f>
        <v>0</v>
      </c>
      <c r="E53" s="4">
        <f>COUNTIF(тест3!$G$76,"в")</f>
        <v>0</v>
      </c>
      <c r="F53" s="4">
        <f>COUNTIF(тест4!$G$76,"в")</f>
        <v>0</v>
      </c>
      <c r="G53" s="4">
        <f>COUNTIF(тест5!$G$76,"в")</f>
        <v>0</v>
      </c>
      <c r="H53" s="4">
        <f>COUNTIF(тест6!$G$76,"в")</f>
        <v>0</v>
      </c>
      <c r="I53" s="4">
        <f>COUNTIF(тест7!$G$76,"в")</f>
        <v>0</v>
      </c>
      <c r="J53" s="4">
        <f>COUNTIF(тест8!$G$76,"в")</f>
        <v>0</v>
      </c>
      <c r="K53" s="4">
        <f>COUNTIF(тест9!$G$76,"в")</f>
        <v>0</v>
      </c>
      <c r="L53" s="4">
        <f>COUNTIF(тест10!$G$76,"в")</f>
        <v>0</v>
      </c>
      <c r="M53" s="4">
        <f>COUNTIF(тест11!$G$76,"в")</f>
        <v>0</v>
      </c>
      <c r="N53" s="4">
        <f>COUNTIF(тест12!$G$76,"в")</f>
        <v>0</v>
      </c>
      <c r="O53" s="4">
        <f>COUNTIF(тест13!$G$76,"в")</f>
        <v>0</v>
      </c>
      <c r="P53" s="4">
        <f>COUNTIF(тест14!$G$76,"в")</f>
        <v>0</v>
      </c>
      <c r="Q53" s="4">
        <f>COUNTIF(тест15!$G$76,"в")</f>
        <v>0</v>
      </c>
      <c r="R53" s="4">
        <f>COUNTIF(тест16!$G$76,"в")</f>
        <v>0</v>
      </c>
      <c r="S53" s="4">
        <f>COUNTIF(тест17!$G$76,"в")</f>
        <v>0</v>
      </c>
      <c r="T53" s="4">
        <f>COUNTIF(тест18!$G$76,"в")</f>
        <v>0</v>
      </c>
      <c r="U53" s="4">
        <f>COUNTIF(тест19!$G$76,"в")</f>
        <v>0</v>
      </c>
      <c r="V53" s="4">
        <f>COUNTIF(тест20!$G$76,"в")</f>
        <v>0</v>
      </c>
      <c r="W53" s="4">
        <f>COUNTIF(тест21!$G$76,"в")</f>
        <v>0</v>
      </c>
      <c r="X53" s="4">
        <f>COUNTIF(тест22!$G$76,"в")</f>
        <v>0</v>
      </c>
      <c r="Y53" s="4">
        <f>COUNTIF(тест23!$G$76,"в")</f>
        <v>0</v>
      </c>
      <c r="Z53" s="4">
        <f>COUNTIF(тест24!$G$76,"в")</f>
        <v>0</v>
      </c>
      <c r="AA53" s="4">
        <f>COUNTIF(тест25!$G$76,"в")</f>
        <v>0</v>
      </c>
      <c r="AB53" s="4">
        <f>COUNTIF(тест26!$G$76,"в")</f>
        <v>0</v>
      </c>
      <c r="AC53" s="4">
        <f>COUNTIF(тест27!$G$76,"в")</f>
        <v>0</v>
      </c>
      <c r="AD53" s="4">
        <f>COUNTIF(тест28!$G$76,"в")</f>
        <v>0</v>
      </c>
      <c r="AE53" s="4">
        <f>COUNTIF(тест29!$G$76,"в")</f>
        <v>0</v>
      </c>
      <c r="AF53" s="4">
        <f>COUNTIF(тест30!$G$76,"в")</f>
        <v>0</v>
      </c>
      <c r="AG53" s="4">
        <f t="shared" si="0"/>
        <v>0</v>
      </c>
    </row>
    <row r="54" spans="1:33" ht="15">
      <c r="A54" s="4"/>
      <c r="B54" s="5" t="s">
        <v>7</v>
      </c>
      <c r="C54" s="4">
        <f>COUNTIF(тест1!$G$76,"г")</f>
        <v>0</v>
      </c>
      <c r="D54" s="4">
        <f>COUNTIF(тест2!$G$76,"г")</f>
        <v>0</v>
      </c>
      <c r="E54" s="4">
        <f>COUNTIF(тест3!$G$76,"г")</f>
        <v>0</v>
      </c>
      <c r="F54" s="4">
        <f>COUNTIF(тест4!$G$76,"г")</f>
        <v>0</v>
      </c>
      <c r="G54" s="4">
        <f>COUNTIF(тест5!$G$76,"г")</f>
        <v>0</v>
      </c>
      <c r="H54" s="4">
        <f>COUNTIF(тест6!$G$76,"г")</f>
        <v>0</v>
      </c>
      <c r="I54" s="4">
        <f>COUNTIF(тест7!$G$76,"г")</f>
        <v>0</v>
      </c>
      <c r="J54" s="4">
        <f>COUNTIF(тест8!$G$76,"г")</f>
        <v>0</v>
      </c>
      <c r="K54" s="4">
        <f>COUNTIF(тест9!$G$76,"г")</f>
        <v>0</v>
      </c>
      <c r="L54" s="4">
        <f>COUNTIF(тест10!$G$76,"г")</f>
        <v>0</v>
      </c>
      <c r="M54" s="4">
        <f>COUNTIF(тест11!$G$76,"г")</f>
        <v>0</v>
      </c>
      <c r="N54" s="4">
        <f>COUNTIF(тест12!$G$76,"г")</f>
        <v>0</v>
      </c>
      <c r="O54" s="4">
        <f>COUNTIF(тест13!$G$76,"г")</f>
        <v>0</v>
      </c>
      <c r="P54" s="4">
        <f>COUNTIF(тест14!$G$76,"г")</f>
        <v>0</v>
      </c>
      <c r="Q54" s="4">
        <f>COUNTIF(тест15!$G$76,"г")</f>
        <v>0</v>
      </c>
      <c r="R54" s="4">
        <f>COUNTIF(тест16!$G$76,"г")</f>
        <v>0</v>
      </c>
      <c r="S54" s="4">
        <f>COUNTIF(тест17!$G$76,"г")</f>
        <v>0</v>
      </c>
      <c r="T54" s="4">
        <f>COUNTIF(тест18!$G$76,"г")</f>
        <v>0</v>
      </c>
      <c r="U54" s="4">
        <f>COUNTIF(тест19!$G$76,"г")</f>
        <v>0</v>
      </c>
      <c r="V54" s="4">
        <f>COUNTIF(тест20!$G$76,"г")</f>
        <v>0</v>
      </c>
      <c r="W54" s="4">
        <f>COUNTIF(тест21!$G$76,"г")</f>
        <v>0</v>
      </c>
      <c r="X54" s="4">
        <f>COUNTIF(тест22!$G$76,"г")</f>
        <v>0</v>
      </c>
      <c r="Y54" s="4">
        <f>COUNTIF(тест23!$G$76,"г")</f>
        <v>0</v>
      </c>
      <c r="Z54" s="4">
        <f>COUNTIF(тест24!$G$76,"г")</f>
        <v>0</v>
      </c>
      <c r="AA54" s="4">
        <f>COUNTIF(тест25!$G$76,"г")</f>
        <v>0</v>
      </c>
      <c r="AB54" s="4">
        <f>COUNTIF(тест26!$G$76,"г")</f>
        <v>0</v>
      </c>
      <c r="AC54" s="4">
        <f>COUNTIF(тест27!$G$76,"г")</f>
        <v>0</v>
      </c>
      <c r="AD54" s="4">
        <f>COUNTIF(тест28!$G$76,"г")</f>
        <v>0</v>
      </c>
      <c r="AE54" s="4">
        <f>COUNTIF(тест29!$G$76,"г")</f>
        <v>0</v>
      </c>
      <c r="AF54" s="4">
        <f>COUNTIF(тест30!$G$76,"г")</f>
        <v>0</v>
      </c>
      <c r="AG54" s="4">
        <f t="shared" si="0"/>
        <v>0</v>
      </c>
    </row>
    <row r="55" spans="1:33" ht="15">
      <c r="A55" s="4"/>
      <c r="B55" s="5" t="s">
        <v>9</v>
      </c>
      <c r="C55" s="4">
        <f>COUNTIF(тест1!$G$76,"д")</f>
        <v>0</v>
      </c>
      <c r="D55" s="4">
        <f>COUNTIF(тест2!$G$76,"д")</f>
        <v>0</v>
      </c>
      <c r="E55" s="4">
        <f>COUNTIF(тест3!$G$76,"д")</f>
        <v>0</v>
      </c>
      <c r="F55" s="4">
        <f>COUNTIF(тест4!$G$76,"д")</f>
        <v>0</v>
      </c>
      <c r="G55" s="4">
        <f>COUNTIF(тест5!$G$76,"д")</f>
        <v>0</v>
      </c>
      <c r="H55" s="4">
        <f>COUNTIF(тест6!$G$76,"д")</f>
        <v>0</v>
      </c>
      <c r="I55" s="4">
        <f>COUNTIF(тест7!$G$76,"д")</f>
        <v>0</v>
      </c>
      <c r="J55" s="4">
        <f>COUNTIF(тест8!$G$76,"д")</f>
        <v>0</v>
      </c>
      <c r="K55" s="4">
        <f>COUNTIF(тест9!$G$76,"д")</f>
        <v>0</v>
      </c>
      <c r="L55" s="4">
        <f>COUNTIF(тест10!$G$76,"д")</f>
        <v>0</v>
      </c>
      <c r="M55" s="4">
        <f>COUNTIF(тест11!$G$76,"д")</f>
        <v>0</v>
      </c>
      <c r="N55" s="4">
        <f>COUNTIF(тест12!$G$76,"д")</f>
        <v>0</v>
      </c>
      <c r="O55" s="4">
        <f>COUNTIF(тест13!$G$76,"д")</f>
        <v>0</v>
      </c>
      <c r="P55" s="4">
        <f>COUNTIF(тест14!$G$76,"д")</f>
        <v>0</v>
      </c>
      <c r="Q55" s="4">
        <f>COUNTIF(тест15!$G$76,"д")</f>
        <v>0</v>
      </c>
      <c r="R55" s="4">
        <f>COUNTIF(тест16!$G$76,"д")</f>
        <v>0</v>
      </c>
      <c r="S55" s="4">
        <f>COUNTIF(тест17!$G$76,"д")</f>
        <v>0</v>
      </c>
      <c r="T55" s="4">
        <f>COUNTIF(тест18!$G$76,"д")</f>
        <v>0</v>
      </c>
      <c r="U55" s="4">
        <f>COUNTIF(тест19!$G$76,"д")</f>
        <v>0</v>
      </c>
      <c r="V55" s="4">
        <f>COUNTIF(тест20!$G$76,"д")</f>
        <v>0</v>
      </c>
      <c r="W55" s="4">
        <f>COUNTIF(тест21!$G$76,"д")</f>
        <v>0</v>
      </c>
      <c r="X55" s="4">
        <f>COUNTIF(тест22!$G$76,"д")</f>
        <v>0</v>
      </c>
      <c r="Y55" s="4">
        <f>COUNTIF(тест23!$G$76,"д")</f>
        <v>0</v>
      </c>
      <c r="Z55" s="4">
        <f>COUNTIF(тест24!$G$76,"д")</f>
        <v>0</v>
      </c>
      <c r="AA55" s="4">
        <f>COUNTIF(тест25!$G$76,"д")</f>
        <v>0</v>
      </c>
      <c r="AB55" s="4">
        <f>COUNTIF(тест26!$G$76,"д")</f>
        <v>0</v>
      </c>
      <c r="AC55" s="4">
        <f>COUNTIF(тест27!$G$76,"д")</f>
        <v>0</v>
      </c>
      <c r="AD55" s="4">
        <f>COUNTIF(тест28!$G$76,"д")</f>
        <v>0</v>
      </c>
      <c r="AE55" s="4">
        <f>COUNTIF(тест29!$G$76,"д")</f>
        <v>0</v>
      </c>
      <c r="AF55" s="4">
        <f>COUNTIF(тест30!$G$76,"д")</f>
        <v>0</v>
      </c>
      <c r="AG55" s="4">
        <f t="shared" si="0"/>
        <v>0</v>
      </c>
    </row>
    <row r="56" ht="15.75">
      <c r="B56" s="2" t="s">
        <v>52</v>
      </c>
    </row>
    <row r="57" spans="1:33" ht="15">
      <c r="A57" s="4"/>
      <c r="B57" s="5" t="s">
        <v>1</v>
      </c>
      <c r="C57" s="4">
        <f>COUNTIF(тест1!$G$83,"а")</f>
        <v>0</v>
      </c>
      <c r="D57" s="4">
        <f>COUNTIF(тест2!$G$83,"а")</f>
        <v>0</v>
      </c>
      <c r="E57" s="4">
        <f>COUNTIF(тест3!$G$83,"а")</f>
        <v>0</v>
      </c>
      <c r="F57" s="4">
        <f>COUNTIF(тест4!$G$83,"а")</f>
        <v>0</v>
      </c>
      <c r="G57" s="4">
        <f>COUNTIF(тест5!$G$83,"а")</f>
        <v>0</v>
      </c>
      <c r="H57" s="4">
        <f>COUNTIF(тест6!$G$83,"а")</f>
        <v>0</v>
      </c>
      <c r="I57" s="4">
        <f>COUNTIF(тест7!$G$83,"а")</f>
        <v>0</v>
      </c>
      <c r="J57" s="4">
        <f>COUNTIF(тест8!$G$83,"а")</f>
        <v>0</v>
      </c>
      <c r="K57" s="4">
        <f>COUNTIF(тест9!$G$83,"а")</f>
        <v>0</v>
      </c>
      <c r="L57" s="4">
        <f>COUNTIF(тест10!$G$83,"а")</f>
        <v>0</v>
      </c>
      <c r="M57" s="4">
        <f>COUNTIF(тест11!$G$83,"а")</f>
        <v>0</v>
      </c>
      <c r="N57" s="4">
        <f>COUNTIF(тест12!$G$83,"а")</f>
        <v>0</v>
      </c>
      <c r="O57" s="4">
        <f>COUNTIF(тест13!$G$83,"а")</f>
        <v>0</v>
      </c>
      <c r="P57" s="4">
        <f>COUNTIF(тест14!$G$83,"а")</f>
        <v>0</v>
      </c>
      <c r="Q57" s="4">
        <f>COUNTIF(тест15!$G$83,"а")</f>
        <v>0</v>
      </c>
      <c r="R57" s="4">
        <f>COUNTIF(тест16!$G$83,"а")</f>
        <v>0</v>
      </c>
      <c r="S57" s="4">
        <f>COUNTIF(тест17!$G$83,"а")</f>
        <v>0</v>
      </c>
      <c r="T57" s="4">
        <f>COUNTIF(тест18!$G$83,"а")</f>
        <v>0</v>
      </c>
      <c r="U57" s="4">
        <f>COUNTIF(тест19!$G$83,"а")</f>
        <v>0</v>
      </c>
      <c r="V57" s="4">
        <f>COUNTIF(тест20!$G$83,"а")</f>
        <v>0</v>
      </c>
      <c r="W57" s="4">
        <f>COUNTIF(тест21!$G$83,"а")</f>
        <v>0</v>
      </c>
      <c r="X57" s="4">
        <f>COUNTIF(тест22!$G$83,"а")</f>
        <v>0</v>
      </c>
      <c r="Y57" s="4">
        <f>COUNTIF(тест23!$G$83,"а")</f>
        <v>0</v>
      </c>
      <c r="Z57" s="4">
        <f>COUNTIF(тест24!$G$83,"а")</f>
        <v>0</v>
      </c>
      <c r="AA57" s="4">
        <f>COUNTIF(тест25!$G$83,"а")</f>
        <v>0</v>
      </c>
      <c r="AB57" s="4">
        <f>COUNTIF(тест26!$G$83,"а")</f>
        <v>0</v>
      </c>
      <c r="AC57" s="4">
        <f>COUNTIF(тест27!$G$83,"а")</f>
        <v>0</v>
      </c>
      <c r="AD57" s="4">
        <f>COUNTIF(тест28!$G$83,"а")</f>
        <v>0</v>
      </c>
      <c r="AE57" s="4">
        <f>COUNTIF(тест29!$G$83,"а")</f>
        <v>0</v>
      </c>
      <c r="AF57" s="4">
        <f>COUNTIF(тест30!$G$83,"а")</f>
        <v>0</v>
      </c>
      <c r="AG57" s="4">
        <f t="shared" si="0"/>
        <v>0</v>
      </c>
    </row>
    <row r="58" spans="1:33" ht="15">
      <c r="A58" s="4"/>
      <c r="B58" s="5" t="s">
        <v>14</v>
      </c>
      <c r="C58" s="4">
        <f>COUNTIF(тест1!$G$83,"б")</f>
        <v>0</v>
      </c>
      <c r="D58" s="4">
        <f>COUNTIF(тест2!$G$83,"б")</f>
        <v>0</v>
      </c>
      <c r="E58" s="4">
        <f>COUNTIF(тест3!$G$83,"б")</f>
        <v>0</v>
      </c>
      <c r="F58" s="4">
        <f>COUNTIF(тест4!$G$83,"б")</f>
        <v>0</v>
      </c>
      <c r="G58" s="4">
        <f>COUNTIF(тест5!$G$83,"б")</f>
        <v>0</v>
      </c>
      <c r="H58" s="4">
        <f>COUNTIF(тест6!$G$83,"б")</f>
        <v>0</v>
      </c>
      <c r="I58" s="4">
        <f>COUNTIF(тест7!$G$83,"б")</f>
        <v>0</v>
      </c>
      <c r="J58" s="4">
        <f>COUNTIF(тест8!$G$83,"б")</f>
        <v>0</v>
      </c>
      <c r="K58" s="4">
        <f>COUNTIF(тест9!$G$83,"б")</f>
        <v>0</v>
      </c>
      <c r="L58" s="4">
        <f>COUNTIF(тест10!$G$83,"б")</f>
        <v>0</v>
      </c>
      <c r="M58" s="4">
        <f>COUNTIF(тест11!$G$83,"б")</f>
        <v>0</v>
      </c>
      <c r="N58" s="4">
        <f>COUNTIF(тест12!$G$83,"б")</f>
        <v>0</v>
      </c>
      <c r="O58" s="4">
        <f>COUNTIF(тест13!$G$83,"б")</f>
        <v>0</v>
      </c>
      <c r="P58" s="4">
        <f>COUNTIF(тест14!$G$83,"б")</f>
        <v>0</v>
      </c>
      <c r="Q58" s="4">
        <f>COUNTIF(тест15!$G$83,"б")</f>
        <v>0</v>
      </c>
      <c r="R58" s="4">
        <f>COUNTIF(тест16!$G$83,"б")</f>
        <v>0</v>
      </c>
      <c r="S58" s="4">
        <f>COUNTIF(тест17!$G$83,"б")</f>
        <v>0</v>
      </c>
      <c r="T58" s="4">
        <f>COUNTIF(тест18!$G$83,"б")</f>
        <v>0</v>
      </c>
      <c r="U58" s="4">
        <f>COUNTIF(тест19!$G$83,"б")</f>
        <v>0</v>
      </c>
      <c r="V58" s="4">
        <f>COUNTIF(тест20!$G$83,"б")</f>
        <v>0</v>
      </c>
      <c r="W58" s="4">
        <f>COUNTIF(тест21!$G$83,"б")</f>
        <v>0</v>
      </c>
      <c r="X58" s="4">
        <f>COUNTIF(тест22!$G$83,"б")</f>
        <v>0</v>
      </c>
      <c r="Y58" s="4">
        <f>COUNTIF(тест23!$G$83,"б")</f>
        <v>0</v>
      </c>
      <c r="Z58" s="4">
        <f>COUNTIF(тест24!$G$83,"б")</f>
        <v>0</v>
      </c>
      <c r="AA58" s="4">
        <f>COUNTIF(тест25!$G$83,"б")</f>
        <v>0</v>
      </c>
      <c r="AB58" s="4">
        <f>COUNTIF(тест26!$G$83,"б")</f>
        <v>0</v>
      </c>
      <c r="AC58" s="4">
        <f>COUNTIF(тест27!$G$83,"б")</f>
        <v>0</v>
      </c>
      <c r="AD58" s="4">
        <f>COUNTIF(тест28!$G$83,"б")</f>
        <v>0</v>
      </c>
      <c r="AE58" s="4">
        <f>COUNTIF(тест29!$G$83,"б")</f>
        <v>0</v>
      </c>
      <c r="AF58" s="4">
        <f>COUNTIF(тест30!$G$83,"б")</f>
        <v>0</v>
      </c>
      <c r="AG58" s="4">
        <f t="shared" si="0"/>
        <v>0</v>
      </c>
    </row>
    <row r="59" spans="1:33" ht="15">
      <c r="A59" s="4"/>
      <c r="B59" s="5" t="s">
        <v>5</v>
      </c>
      <c r="C59" s="4">
        <f>COUNTIF(тест1!$G$83,"в")</f>
        <v>0</v>
      </c>
      <c r="D59" s="4">
        <f>COUNTIF(тест2!$G$83,"в")</f>
        <v>0</v>
      </c>
      <c r="E59" s="4">
        <f>COUNTIF(тест3!$G$83,"в")</f>
        <v>0</v>
      </c>
      <c r="F59" s="4">
        <f>COUNTIF(тест4!$G$83,"в")</f>
        <v>0</v>
      </c>
      <c r="G59" s="4">
        <f>COUNTIF(тест5!$G$83,"в")</f>
        <v>0</v>
      </c>
      <c r="H59" s="4">
        <f>COUNTIF(тест6!$G$83,"в")</f>
        <v>0</v>
      </c>
      <c r="I59" s="4">
        <f>COUNTIF(тест7!$G$83,"в")</f>
        <v>0</v>
      </c>
      <c r="J59" s="4">
        <f>COUNTIF(тест8!$G$83,"в")</f>
        <v>0</v>
      </c>
      <c r="K59" s="4">
        <f>COUNTIF(тест9!$G$83,"в")</f>
        <v>0</v>
      </c>
      <c r="L59" s="4">
        <f>COUNTIF(тест10!$G$83,"в")</f>
        <v>0</v>
      </c>
      <c r="M59" s="4">
        <f>COUNTIF(тест11!$G$83,"в")</f>
        <v>0</v>
      </c>
      <c r="N59" s="4">
        <f>COUNTIF(тест12!$G$83,"в")</f>
        <v>0</v>
      </c>
      <c r="O59" s="4">
        <f>COUNTIF(тест13!$G$83,"в")</f>
        <v>0</v>
      </c>
      <c r="P59" s="4">
        <f>COUNTIF(тест14!$G$83,"в")</f>
        <v>0</v>
      </c>
      <c r="Q59" s="4">
        <f>COUNTIF(тест15!$G$83,"в")</f>
        <v>0</v>
      </c>
      <c r="R59" s="4">
        <f>COUNTIF(тест16!$G$83,"в")</f>
        <v>0</v>
      </c>
      <c r="S59" s="4">
        <f>COUNTIF(тест17!$G$83,"в")</f>
        <v>0</v>
      </c>
      <c r="T59" s="4">
        <f>COUNTIF(тест18!$G$83,"в")</f>
        <v>0</v>
      </c>
      <c r="U59" s="4">
        <f>COUNTIF(тест19!$G$83,"в")</f>
        <v>0</v>
      </c>
      <c r="V59" s="4">
        <f>COUNTIF(тест20!$G$83,"в")</f>
        <v>0</v>
      </c>
      <c r="W59" s="4">
        <f>COUNTIF(тест21!$G$83,"в")</f>
        <v>0</v>
      </c>
      <c r="X59" s="4">
        <f>COUNTIF(тест22!$G$83,"в")</f>
        <v>0</v>
      </c>
      <c r="Y59" s="4">
        <f>COUNTIF(тест23!$G$83,"в")</f>
        <v>0</v>
      </c>
      <c r="Z59" s="4">
        <f>COUNTIF(тест24!$G$83,"в")</f>
        <v>0</v>
      </c>
      <c r="AA59" s="4">
        <f>COUNTIF(тест25!$G$83,"в")</f>
        <v>0</v>
      </c>
      <c r="AB59" s="4">
        <f>COUNTIF(тест26!$G$83,"в")</f>
        <v>0</v>
      </c>
      <c r="AC59" s="4">
        <f>COUNTIF(тест27!$G$83,"в")</f>
        <v>0</v>
      </c>
      <c r="AD59" s="4">
        <f>COUNTIF(тест28!$G$83,"в")</f>
        <v>0</v>
      </c>
      <c r="AE59" s="4">
        <f>COUNTIF(тест29!$G$83,"в")</f>
        <v>0</v>
      </c>
      <c r="AF59" s="4">
        <f>COUNTIF(тест30!$G$83,"в")</f>
        <v>0</v>
      </c>
      <c r="AG59" s="4">
        <f t="shared" si="0"/>
        <v>0</v>
      </c>
    </row>
    <row r="60" spans="1:33" ht="15">
      <c r="A60" s="4"/>
      <c r="B60" s="5" t="s">
        <v>7</v>
      </c>
      <c r="C60" s="4">
        <f>COUNTIF(тест1!$G$83,"г")</f>
        <v>0</v>
      </c>
      <c r="D60" s="4">
        <f>COUNTIF(тест2!$G$83,"г")</f>
        <v>0</v>
      </c>
      <c r="E60" s="4">
        <f>COUNTIF(тест3!$G$83,"г")</f>
        <v>0</v>
      </c>
      <c r="F60" s="4">
        <f>COUNTIF(тест4!$G$83,"г")</f>
        <v>0</v>
      </c>
      <c r="G60" s="4">
        <f>COUNTIF(тест5!$G$83,"г")</f>
        <v>0</v>
      </c>
      <c r="H60" s="4">
        <f>COUNTIF(тест6!$G$83,"г")</f>
        <v>0</v>
      </c>
      <c r="I60" s="4">
        <f>COUNTIF(тест7!$G$83,"г")</f>
        <v>0</v>
      </c>
      <c r="J60" s="4">
        <f>COUNTIF(тест8!$G$83,"г")</f>
        <v>0</v>
      </c>
      <c r="K60" s="4">
        <f>COUNTIF(тест9!$G$83,"г")</f>
        <v>0</v>
      </c>
      <c r="L60" s="4">
        <f>COUNTIF(тест10!$G$83,"г")</f>
        <v>0</v>
      </c>
      <c r="M60" s="4">
        <f>COUNTIF(тест11!$G$83,"г")</f>
        <v>0</v>
      </c>
      <c r="N60" s="4">
        <f>COUNTIF(тест12!$G$83,"г")</f>
        <v>0</v>
      </c>
      <c r="O60" s="4">
        <f>COUNTIF(тест13!$G$83,"г")</f>
        <v>0</v>
      </c>
      <c r="P60" s="4">
        <f>COUNTIF(тест14!$G$83,"г")</f>
        <v>0</v>
      </c>
      <c r="Q60" s="4">
        <f>COUNTIF(тест15!$G$83,"г")</f>
        <v>0</v>
      </c>
      <c r="R60" s="4">
        <f>COUNTIF(тест16!$G$83,"г")</f>
        <v>0</v>
      </c>
      <c r="S60" s="4">
        <f>COUNTIF(тест17!$G$83,"г")</f>
        <v>0</v>
      </c>
      <c r="T60" s="4">
        <f>COUNTIF(тест18!$G$83,"г")</f>
        <v>0</v>
      </c>
      <c r="U60" s="4">
        <f>COUNTIF(тест19!$G$83,"г")</f>
        <v>0</v>
      </c>
      <c r="V60" s="4">
        <f>COUNTIF(тест20!$G$83,"г")</f>
        <v>0</v>
      </c>
      <c r="W60" s="4">
        <f>COUNTIF(тест21!$G$83,"г")</f>
        <v>0</v>
      </c>
      <c r="X60" s="4">
        <f>COUNTIF(тест22!$G$83,"г")</f>
        <v>0</v>
      </c>
      <c r="Y60" s="4">
        <f>COUNTIF(тест23!$G$83,"г")</f>
        <v>0</v>
      </c>
      <c r="Z60" s="4">
        <f>COUNTIF(тест24!$G$83,"г")</f>
        <v>0</v>
      </c>
      <c r="AA60" s="4">
        <f>COUNTIF(тест25!$G$83,"г")</f>
        <v>0</v>
      </c>
      <c r="AB60" s="4">
        <f>COUNTIF(тест26!$G$83,"г")</f>
        <v>0</v>
      </c>
      <c r="AC60" s="4">
        <f>COUNTIF(тест27!$G$83,"г")</f>
        <v>0</v>
      </c>
      <c r="AD60" s="4">
        <f>COUNTIF(тест28!$G$83,"г")</f>
        <v>0</v>
      </c>
      <c r="AE60" s="4">
        <f>COUNTIF(тест29!$G$83,"г")</f>
        <v>0</v>
      </c>
      <c r="AF60" s="4">
        <f>COUNTIF(тест30!$G$83,"г")</f>
        <v>0</v>
      </c>
      <c r="AG60" s="4">
        <f t="shared" si="0"/>
        <v>0</v>
      </c>
    </row>
    <row r="61" spans="1:33" ht="15">
      <c r="A61" s="4"/>
      <c r="B61" s="5" t="s">
        <v>9</v>
      </c>
      <c r="C61" s="4">
        <f>COUNTIF(тест1!$G$83,"д")</f>
        <v>0</v>
      </c>
      <c r="D61" s="4">
        <f>COUNTIF(тест2!$G$83,"д")</f>
        <v>0</v>
      </c>
      <c r="E61" s="4">
        <f>COUNTIF(тест3!$G$83,"д")</f>
        <v>0</v>
      </c>
      <c r="F61" s="4">
        <f>COUNTIF(тест4!$G$83,"д")</f>
        <v>0</v>
      </c>
      <c r="G61" s="4">
        <f>COUNTIF(тест5!$G$83,"д")</f>
        <v>0</v>
      </c>
      <c r="H61" s="4">
        <f>COUNTIF(тест6!$G$83,"д")</f>
        <v>0</v>
      </c>
      <c r="I61" s="4">
        <f>COUNTIF(тест7!$G$83,"д")</f>
        <v>0</v>
      </c>
      <c r="J61" s="4">
        <f>COUNTIF(тест8!$G$83,"д")</f>
        <v>0</v>
      </c>
      <c r="K61" s="4">
        <f>COUNTIF(тест9!$G$83,"д")</f>
        <v>0</v>
      </c>
      <c r="L61" s="4">
        <f>COUNTIF(тест10!$G$83,"д")</f>
        <v>0</v>
      </c>
      <c r="M61" s="4">
        <f>COUNTIF(тест11!$G$83,"д")</f>
        <v>0</v>
      </c>
      <c r="N61" s="4">
        <f>COUNTIF(тест12!$G$83,"д")</f>
        <v>0</v>
      </c>
      <c r="O61" s="4">
        <f>COUNTIF(тест13!$G$83,"д")</f>
        <v>0</v>
      </c>
      <c r="P61" s="4">
        <f>COUNTIF(тест14!$G$83,"д")</f>
        <v>0</v>
      </c>
      <c r="Q61" s="4">
        <f>COUNTIF(тест15!$G$83,"д")</f>
        <v>0</v>
      </c>
      <c r="R61" s="4">
        <f>COUNTIF(тест16!$G$83,"д")</f>
        <v>0</v>
      </c>
      <c r="S61" s="4">
        <f>COUNTIF(тест17!$G$83,"д")</f>
        <v>0</v>
      </c>
      <c r="T61" s="4">
        <f>COUNTIF(тест18!$G$83,"д")</f>
        <v>0</v>
      </c>
      <c r="U61" s="4">
        <f>COUNTIF(тест19!$G$83,"д")</f>
        <v>0</v>
      </c>
      <c r="V61" s="4">
        <f>COUNTIF(тест20!$G$83,"д")</f>
        <v>0</v>
      </c>
      <c r="W61" s="4">
        <f>COUNTIF(тест21!$G$83,"д")</f>
        <v>0</v>
      </c>
      <c r="X61" s="4">
        <f>COUNTIF(тест22!$G$83,"д")</f>
        <v>0</v>
      </c>
      <c r="Y61" s="4">
        <f>COUNTIF(тест23!$G$83,"д")</f>
        <v>0</v>
      </c>
      <c r="Z61" s="4">
        <f>COUNTIF(тест24!$G$83,"д")</f>
        <v>0</v>
      </c>
      <c r="AA61" s="4">
        <f>COUNTIF(тест25!$G$83,"д")</f>
        <v>0</v>
      </c>
      <c r="AB61" s="4">
        <f>COUNTIF(тест26!$G$83,"д")</f>
        <v>0</v>
      </c>
      <c r="AC61" s="4">
        <f>COUNTIF(тест27!$G$83,"д")</f>
        <v>0</v>
      </c>
      <c r="AD61" s="4">
        <f>COUNTIF(тест28!$G$83,"д")</f>
        <v>0</v>
      </c>
      <c r="AE61" s="4">
        <f>COUNTIF(тест29!$G$83,"д")</f>
        <v>0</v>
      </c>
      <c r="AF61" s="4">
        <f>COUNTIF(тест30!$G$83,"д")</f>
        <v>0</v>
      </c>
      <c r="AG61" s="4">
        <f t="shared" si="0"/>
        <v>0</v>
      </c>
    </row>
    <row r="62" ht="15.75">
      <c r="B62" s="2" t="s">
        <v>53</v>
      </c>
    </row>
    <row r="63" spans="1:33" ht="15">
      <c r="A63" s="4"/>
      <c r="B63" s="5" t="s">
        <v>1</v>
      </c>
      <c r="C63" s="4">
        <f>COUNTIF(тест1!$G$90,"а")</f>
        <v>0</v>
      </c>
      <c r="D63" s="4">
        <f>COUNTIF(тест2!$G$90,"а")</f>
        <v>0</v>
      </c>
      <c r="E63" s="4">
        <f>COUNTIF(тест3!$G$90,"а")</f>
        <v>0</v>
      </c>
      <c r="F63" s="4">
        <f>COUNTIF(тест4!$G$90,"а")</f>
        <v>0</v>
      </c>
      <c r="G63" s="4">
        <f>COUNTIF(тест5!$G$90,"а")</f>
        <v>0</v>
      </c>
      <c r="H63" s="4">
        <f>COUNTIF(тест6!$G$90,"а")</f>
        <v>0</v>
      </c>
      <c r="I63" s="4">
        <f>COUNTIF(тест7!$G$90,"а")</f>
        <v>0</v>
      </c>
      <c r="J63" s="4">
        <f>COUNTIF(тест8!$G$90,"а")</f>
        <v>0</v>
      </c>
      <c r="K63" s="4">
        <f>COUNTIF(тест9!$G$90,"а")</f>
        <v>0</v>
      </c>
      <c r="L63" s="4">
        <f>COUNTIF(тест10!$G$90,"а")</f>
        <v>0</v>
      </c>
      <c r="M63" s="4">
        <f>COUNTIF(тест11!$G$90,"а")</f>
        <v>0</v>
      </c>
      <c r="N63" s="4">
        <f>COUNTIF(тест12!$G$90,"а")</f>
        <v>0</v>
      </c>
      <c r="O63" s="4">
        <f>COUNTIF(тест13!$G$90,"а")</f>
        <v>0</v>
      </c>
      <c r="P63" s="4">
        <f>COUNTIF(тест14!$G$90,"а")</f>
        <v>0</v>
      </c>
      <c r="Q63" s="4">
        <f>COUNTIF(тест15!$G$90,"а")</f>
        <v>0</v>
      </c>
      <c r="R63" s="4">
        <f>COUNTIF(тест16!$G$90,"а")</f>
        <v>0</v>
      </c>
      <c r="S63" s="4">
        <f>COUNTIF(тест17!$G$90,"а")</f>
        <v>0</v>
      </c>
      <c r="T63" s="4">
        <f>COUNTIF(тест18!$G$90,"а")</f>
        <v>0</v>
      </c>
      <c r="U63" s="4">
        <f>COUNTIF(тест19!$G$90,"а")</f>
        <v>0</v>
      </c>
      <c r="V63" s="4">
        <f>COUNTIF(тест20!$G$90,"а")</f>
        <v>0</v>
      </c>
      <c r="W63" s="4">
        <f>COUNTIF(тест21!$G$90,"а")</f>
        <v>0</v>
      </c>
      <c r="X63" s="4">
        <f>COUNTIF(тест22!$G$90,"а")</f>
        <v>0</v>
      </c>
      <c r="Y63" s="4">
        <f>COUNTIF(тест23!$G$90,"а")</f>
        <v>0</v>
      </c>
      <c r="Z63" s="4">
        <f>COUNTIF(тест24!$G$90,"а")</f>
        <v>0</v>
      </c>
      <c r="AA63" s="4">
        <f>COUNTIF(тест25!$G$90,"а")</f>
        <v>0</v>
      </c>
      <c r="AB63" s="4">
        <f>COUNTIF(тест26!$G$90,"а")</f>
        <v>0</v>
      </c>
      <c r="AC63" s="4">
        <f>COUNTIF(тест27!$G$90,"а")</f>
        <v>0</v>
      </c>
      <c r="AD63" s="4">
        <f>COUNTIF(тест28!$G$90,"а")</f>
        <v>0</v>
      </c>
      <c r="AE63" s="4">
        <f>COUNTIF(тест29!$G$90,"а")</f>
        <v>0</v>
      </c>
      <c r="AF63" s="4">
        <f>COUNTIF(тест30!$G$90,"а")</f>
        <v>0</v>
      </c>
      <c r="AG63" s="4">
        <f t="shared" si="0"/>
        <v>0</v>
      </c>
    </row>
    <row r="64" spans="1:33" ht="15">
      <c r="A64" s="4"/>
      <c r="B64" s="5" t="s">
        <v>14</v>
      </c>
      <c r="C64" s="4">
        <f>COUNTIF(тест1!$G$90,"б")</f>
        <v>0</v>
      </c>
      <c r="D64" s="4">
        <f>COUNTIF(тест2!$G$90,"б")</f>
        <v>0</v>
      </c>
      <c r="E64" s="4">
        <f>COUNTIF(тест3!$G$90,"б")</f>
        <v>0</v>
      </c>
      <c r="F64" s="4">
        <f>COUNTIF(тест4!$G$90,"б")</f>
        <v>0</v>
      </c>
      <c r="G64" s="4">
        <f>COUNTIF(тест5!$G$90,"б")</f>
        <v>0</v>
      </c>
      <c r="H64" s="4">
        <f>COUNTIF(тест6!$G$90,"б")</f>
        <v>0</v>
      </c>
      <c r="I64" s="4">
        <f>COUNTIF(тест7!$G$90,"б")</f>
        <v>0</v>
      </c>
      <c r="J64" s="4">
        <f>COUNTIF(тест8!$G$90,"б")</f>
        <v>0</v>
      </c>
      <c r="K64" s="4">
        <f>COUNTIF(тест9!$G$90,"б")</f>
        <v>0</v>
      </c>
      <c r="L64" s="4">
        <f>COUNTIF(тест10!$G$90,"б")</f>
        <v>0</v>
      </c>
      <c r="M64" s="4">
        <f>COUNTIF(тест11!$G$90,"б")</f>
        <v>0</v>
      </c>
      <c r="N64" s="4">
        <f>COUNTIF(тест12!$G$90,"б")</f>
        <v>0</v>
      </c>
      <c r="O64" s="4">
        <f>COUNTIF(тест13!$G$90,"б")</f>
        <v>0</v>
      </c>
      <c r="P64" s="4">
        <f>COUNTIF(тест14!$G$90,"б")</f>
        <v>0</v>
      </c>
      <c r="Q64" s="4">
        <f>COUNTIF(тест15!$G$90,"б")</f>
        <v>0</v>
      </c>
      <c r="R64" s="4">
        <f>COUNTIF(тест16!$G$90,"б")</f>
        <v>0</v>
      </c>
      <c r="S64" s="4">
        <f>COUNTIF(тест17!$G$90,"б")</f>
        <v>0</v>
      </c>
      <c r="T64" s="4">
        <f>COUNTIF(тест18!$G$90,"б")</f>
        <v>0</v>
      </c>
      <c r="U64" s="4">
        <f>COUNTIF(тест19!$G$90,"б")</f>
        <v>0</v>
      </c>
      <c r="V64" s="4">
        <f>COUNTIF(тест20!$G$90,"б")</f>
        <v>0</v>
      </c>
      <c r="W64" s="4">
        <f>COUNTIF(тест21!$G$90,"б")</f>
        <v>0</v>
      </c>
      <c r="X64" s="4">
        <f>COUNTIF(тест22!$G$90,"б")</f>
        <v>0</v>
      </c>
      <c r="Y64" s="4">
        <f>COUNTIF(тест23!$G$90,"б")</f>
        <v>0</v>
      </c>
      <c r="Z64" s="4">
        <f>COUNTIF(тест24!$G$90,"б")</f>
        <v>0</v>
      </c>
      <c r="AA64" s="4">
        <f>COUNTIF(тест25!$G$90,"б")</f>
        <v>0</v>
      </c>
      <c r="AB64" s="4">
        <f>COUNTIF(тест26!$G$90,"б")</f>
        <v>0</v>
      </c>
      <c r="AC64" s="4">
        <f>COUNTIF(тест27!$G$90,"б")</f>
        <v>0</v>
      </c>
      <c r="AD64" s="4">
        <f>COUNTIF(тест28!$G$90,"б")</f>
        <v>0</v>
      </c>
      <c r="AE64" s="4">
        <f>COUNTIF(тест29!$G$90,"б")</f>
        <v>0</v>
      </c>
      <c r="AF64" s="4">
        <f>COUNTIF(тест30!$G$90,"б")</f>
        <v>0</v>
      </c>
      <c r="AG64" s="4">
        <f t="shared" si="0"/>
        <v>0</v>
      </c>
    </row>
    <row r="65" spans="1:33" ht="15">
      <c r="A65" s="4"/>
      <c r="B65" s="5" t="s">
        <v>5</v>
      </c>
      <c r="C65" s="4">
        <f>COUNTIF(тест1!$G$90,"в")</f>
        <v>0</v>
      </c>
      <c r="D65" s="4">
        <f>COUNTIF(тест2!$G$90,"в")</f>
        <v>0</v>
      </c>
      <c r="E65" s="4">
        <f>COUNTIF(тест3!$G$90,"в")</f>
        <v>0</v>
      </c>
      <c r="F65" s="4">
        <f>COUNTIF(тест4!$G$90,"в")</f>
        <v>0</v>
      </c>
      <c r="G65" s="4">
        <f>COUNTIF(тест5!$G$90,"в")</f>
        <v>0</v>
      </c>
      <c r="H65" s="4">
        <f>COUNTIF(тест6!$G$90,"в")</f>
        <v>0</v>
      </c>
      <c r="I65" s="4">
        <f>COUNTIF(тест7!$G$90,"в")</f>
        <v>0</v>
      </c>
      <c r="J65" s="4">
        <f>COUNTIF(тест8!$G$90,"в")</f>
        <v>0</v>
      </c>
      <c r="K65" s="4">
        <f>COUNTIF(тест9!$G$90,"в")</f>
        <v>0</v>
      </c>
      <c r="L65" s="4">
        <f>COUNTIF(тест10!$G$90,"в")</f>
        <v>0</v>
      </c>
      <c r="M65" s="4">
        <f>COUNTIF(тест11!$G$90,"в")</f>
        <v>0</v>
      </c>
      <c r="N65" s="4">
        <f>COUNTIF(тест12!$G$90,"в")</f>
        <v>0</v>
      </c>
      <c r="O65" s="4">
        <f>COUNTIF(тест13!$G$90,"в")</f>
        <v>0</v>
      </c>
      <c r="P65" s="4">
        <f>COUNTIF(тест14!$G$90,"в")</f>
        <v>0</v>
      </c>
      <c r="Q65" s="4">
        <f>COUNTIF(тест15!$G$90,"в")</f>
        <v>0</v>
      </c>
      <c r="R65" s="4">
        <f>COUNTIF(тест16!$G$90,"в")</f>
        <v>0</v>
      </c>
      <c r="S65" s="4">
        <f>COUNTIF(тест17!$G$90,"в")</f>
        <v>0</v>
      </c>
      <c r="T65" s="4">
        <f>COUNTIF(тест18!$G$90,"в")</f>
        <v>0</v>
      </c>
      <c r="U65" s="4">
        <f>COUNTIF(тест19!$G$90,"в")</f>
        <v>0</v>
      </c>
      <c r="V65" s="4">
        <f>COUNTIF(тест20!$G$90,"в")</f>
        <v>0</v>
      </c>
      <c r="W65" s="4">
        <f>COUNTIF(тест21!$G$90,"в")</f>
        <v>0</v>
      </c>
      <c r="X65" s="4">
        <f>COUNTIF(тест22!$G$90,"в")</f>
        <v>0</v>
      </c>
      <c r="Y65" s="4">
        <f>COUNTIF(тест23!$G$90,"в")</f>
        <v>0</v>
      </c>
      <c r="Z65" s="4">
        <f>COUNTIF(тест24!$G$90,"в")</f>
        <v>0</v>
      </c>
      <c r="AA65" s="4">
        <f>COUNTIF(тест25!$G$90,"в")</f>
        <v>0</v>
      </c>
      <c r="AB65" s="4">
        <f>COUNTIF(тест26!$G$90,"в")</f>
        <v>0</v>
      </c>
      <c r="AC65" s="4">
        <f>COUNTIF(тест27!$G$90,"в")</f>
        <v>0</v>
      </c>
      <c r="AD65" s="4">
        <f>COUNTIF(тест28!$G$90,"в")</f>
        <v>0</v>
      </c>
      <c r="AE65" s="4">
        <f>COUNTIF(тест29!$G$90,"в")</f>
        <v>0</v>
      </c>
      <c r="AF65" s="4">
        <f>COUNTIF(тест30!$G$90,"в")</f>
        <v>0</v>
      </c>
      <c r="AG65" s="4">
        <f t="shared" si="0"/>
        <v>0</v>
      </c>
    </row>
    <row r="66" spans="1:33" ht="15">
      <c r="A66" s="4"/>
      <c r="B66" s="5" t="s">
        <v>7</v>
      </c>
      <c r="C66" s="4">
        <f>COUNTIF(тест1!$G$90,"г")</f>
        <v>0</v>
      </c>
      <c r="D66" s="4">
        <f>COUNTIF(тест2!$G$90,"г")</f>
        <v>0</v>
      </c>
      <c r="E66" s="4">
        <f>COUNTIF(тест3!$G$90,"г")</f>
        <v>0</v>
      </c>
      <c r="F66" s="4">
        <f>COUNTIF(тест4!$G$90,"г")</f>
        <v>0</v>
      </c>
      <c r="G66" s="4">
        <f>COUNTIF(тест5!$G$90,"г")</f>
        <v>0</v>
      </c>
      <c r="H66" s="4">
        <f>COUNTIF(тест6!$G$90,"г")</f>
        <v>0</v>
      </c>
      <c r="I66" s="4">
        <f>COUNTIF(тест7!$G$90,"г")</f>
        <v>0</v>
      </c>
      <c r="J66" s="4">
        <f>COUNTIF(тест8!$G$90,"г")</f>
        <v>0</v>
      </c>
      <c r="K66" s="4">
        <f>COUNTIF(тест9!$G$90,"г")</f>
        <v>0</v>
      </c>
      <c r="L66" s="4">
        <f>COUNTIF(тест10!$G$90,"г")</f>
        <v>0</v>
      </c>
      <c r="M66" s="4">
        <f>COUNTIF(тест11!$G$90,"г")</f>
        <v>0</v>
      </c>
      <c r="N66" s="4">
        <f>COUNTIF(тест12!$G$90,"г")</f>
        <v>0</v>
      </c>
      <c r="O66" s="4">
        <f>COUNTIF(тест13!$G$90,"г")</f>
        <v>0</v>
      </c>
      <c r="P66" s="4">
        <f>COUNTIF(тест14!$G$90,"г")</f>
        <v>0</v>
      </c>
      <c r="Q66" s="4">
        <f>COUNTIF(тест15!$G$90,"г")</f>
        <v>0</v>
      </c>
      <c r="R66" s="4">
        <f>COUNTIF(тест16!$G$90,"г")</f>
        <v>0</v>
      </c>
      <c r="S66" s="4">
        <f>COUNTIF(тест17!$G$90,"г")</f>
        <v>0</v>
      </c>
      <c r="T66" s="4">
        <f>COUNTIF(тест18!$G$90,"г")</f>
        <v>0</v>
      </c>
      <c r="U66" s="4">
        <f>COUNTIF(тест19!$G$90,"г")</f>
        <v>0</v>
      </c>
      <c r="V66" s="4">
        <f>COUNTIF(тест20!$G$90,"г")</f>
        <v>0</v>
      </c>
      <c r="W66" s="4">
        <f>COUNTIF(тест21!$G$90,"г")</f>
        <v>0</v>
      </c>
      <c r="X66" s="4">
        <f>COUNTIF(тест22!$G$90,"г")</f>
        <v>0</v>
      </c>
      <c r="Y66" s="4">
        <f>COUNTIF(тест23!$G$90,"г")</f>
        <v>0</v>
      </c>
      <c r="Z66" s="4">
        <f>COUNTIF(тест24!$G$90,"г")</f>
        <v>0</v>
      </c>
      <c r="AA66" s="4">
        <f>COUNTIF(тест25!$G$90,"г")</f>
        <v>0</v>
      </c>
      <c r="AB66" s="4">
        <f>COUNTIF(тест26!$G$90,"г")</f>
        <v>0</v>
      </c>
      <c r="AC66" s="4">
        <f>COUNTIF(тест27!$G$90,"г")</f>
        <v>0</v>
      </c>
      <c r="AD66" s="4">
        <f>COUNTIF(тест28!$G$90,"г")</f>
        <v>0</v>
      </c>
      <c r="AE66" s="4">
        <f>COUNTIF(тест29!$G$90,"г")</f>
        <v>0</v>
      </c>
      <c r="AF66" s="4">
        <f>COUNTIF(тест30!$G$90,"г")</f>
        <v>0</v>
      </c>
      <c r="AG66" s="4">
        <f t="shared" si="0"/>
        <v>0</v>
      </c>
    </row>
    <row r="67" spans="1:33" ht="15">
      <c r="A67" s="4"/>
      <c r="B67" s="5" t="s">
        <v>9</v>
      </c>
      <c r="C67" s="4">
        <f>COUNTIF(тест1!$G$90,"д")</f>
        <v>0</v>
      </c>
      <c r="D67" s="4">
        <f>COUNTIF(тест2!$G$90,"д")</f>
        <v>0</v>
      </c>
      <c r="E67" s="4">
        <f>COUNTIF(тест3!$G$90,"д")</f>
        <v>0</v>
      </c>
      <c r="F67" s="4">
        <f>COUNTIF(тест4!$G$90,"д")</f>
        <v>0</v>
      </c>
      <c r="G67" s="4">
        <f>COUNTIF(тест5!$G$90,"д")</f>
        <v>0</v>
      </c>
      <c r="H67" s="4">
        <f>COUNTIF(тест6!$G$90,"д")</f>
        <v>0</v>
      </c>
      <c r="I67" s="4">
        <f>COUNTIF(тест7!$G$90,"д")</f>
        <v>0</v>
      </c>
      <c r="J67" s="4">
        <f>COUNTIF(тест8!$G$90,"д")</f>
        <v>0</v>
      </c>
      <c r="K67" s="4">
        <f>COUNTIF(тест9!$G$90,"д")</f>
        <v>0</v>
      </c>
      <c r="L67" s="4">
        <f>COUNTIF(тест10!$G$90,"д")</f>
        <v>0</v>
      </c>
      <c r="M67" s="4">
        <f>COUNTIF(тест11!$G$90,"д")</f>
        <v>0</v>
      </c>
      <c r="N67" s="4">
        <f>COUNTIF(тест12!$G$90,"д")</f>
        <v>0</v>
      </c>
      <c r="O67" s="4">
        <f>COUNTIF(тест13!$G$90,"д")</f>
        <v>0</v>
      </c>
      <c r="P67" s="4">
        <f>COUNTIF(тест14!$G$90,"д")</f>
        <v>0</v>
      </c>
      <c r="Q67" s="4">
        <f>COUNTIF(тест15!$G$90,"д")</f>
        <v>0</v>
      </c>
      <c r="R67" s="4">
        <f>COUNTIF(тест16!$G$90,"д")</f>
        <v>0</v>
      </c>
      <c r="S67" s="4">
        <f>COUNTIF(тест17!$G$90,"д")</f>
        <v>0</v>
      </c>
      <c r="T67" s="4">
        <f>COUNTIF(тест18!$G$90,"д")</f>
        <v>0</v>
      </c>
      <c r="U67" s="4">
        <f>COUNTIF(тест19!$G$90,"д")</f>
        <v>0</v>
      </c>
      <c r="V67" s="4">
        <f>COUNTIF(тест20!$G$90,"д")</f>
        <v>0</v>
      </c>
      <c r="W67" s="4">
        <f>COUNTIF(тест21!$G$90,"д")</f>
        <v>0</v>
      </c>
      <c r="X67" s="4">
        <f>COUNTIF(тест22!$G$90,"д")</f>
        <v>0</v>
      </c>
      <c r="Y67" s="4">
        <f>COUNTIF(тест23!$G$90,"д")</f>
        <v>0</v>
      </c>
      <c r="Z67" s="4">
        <f>COUNTIF(тест24!$G$90,"д")</f>
        <v>0</v>
      </c>
      <c r="AA67" s="4">
        <f>COUNTIF(тест25!$G$90,"д")</f>
        <v>0</v>
      </c>
      <c r="AB67" s="4">
        <f>COUNTIF(тест26!$G$90,"д")</f>
        <v>0</v>
      </c>
      <c r="AC67" s="4">
        <f>COUNTIF(тест27!$G$90,"д")</f>
        <v>0</v>
      </c>
      <c r="AD67" s="4">
        <f>COUNTIF(тест28!$G$90,"д")</f>
        <v>0</v>
      </c>
      <c r="AE67" s="4">
        <f>COUNTIF(тест29!$G$90,"д")</f>
        <v>0</v>
      </c>
      <c r="AF67" s="4">
        <f>COUNTIF(тест30!$G$90,"д")</f>
        <v>0</v>
      </c>
      <c r="AG67" s="4">
        <f t="shared" si="0"/>
        <v>0</v>
      </c>
    </row>
    <row r="68" ht="15.75">
      <c r="B68" s="2" t="s">
        <v>54</v>
      </c>
    </row>
    <row r="69" spans="1:33" ht="15">
      <c r="A69" s="4"/>
      <c r="B69" s="5" t="s">
        <v>1</v>
      </c>
      <c r="C69" s="4">
        <f>COUNTIF(тест1!$G$97,"а")</f>
        <v>0</v>
      </c>
      <c r="D69" s="4">
        <f>COUNTIF(тест2!$G$97,"а")</f>
        <v>0</v>
      </c>
      <c r="E69" s="4">
        <f>COUNTIF(тест3!$G$97,"а")</f>
        <v>0</v>
      </c>
      <c r="F69" s="4">
        <f>COUNTIF(тест4!$G$97,"а")</f>
        <v>0</v>
      </c>
      <c r="G69" s="4">
        <f>COUNTIF(тест5!$G$97,"а")</f>
        <v>0</v>
      </c>
      <c r="H69" s="4">
        <f>COUNTIF(тест6!$G$97,"а")</f>
        <v>0</v>
      </c>
      <c r="I69" s="4">
        <f>COUNTIF(тест7!$G$97,"а")</f>
        <v>0</v>
      </c>
      <c r="J69" s="4">
        <f>COUNTIF(тест8!$G$97,"а")</f>
        <v>0</v>
      </c>
      <c r="K69" s="4">
        <f>COUNTIF(тест9!$G$97,"а")</f>
        <v>0</v>
      </c>
      <c r="L69" s="4">
        <f>COUNTIF(тест10!$G$97,"а")</f>
        <v>0</v>
      </c>
      <c r="M69" s="4">
        <f>COUNTIF(тест11!$G$97,"а")</f>
        <v>0</v>
      </c>
      <c r="N69" s="4">
        <f>COUNTIF(тест12!$G$97,"а")</f>
        <v>0</v>
      </c>
      <c r="O69" s="4">
        <f>COUNTIF(тест13!$G$97,"а")</f>
        <v>0</v>
      </c>
      <c r="P69" s="4">
        <f>COUNTIF(тест14!$G$97,"а")</f>
        <v>0</v>
      </c>
      <c r="Q69" s="4">
        <f>COUNTIF(тест15!$G$97,"а")</f>
        <v>0</v>
      </c>
      <c r="R69" s="4">
        <f>COUNTIF(тест16!$G$97,"а")</f>
        <v>0</v>
      </c>
      <c r="S69" s="4">
        <f>COUNTIF(тест17!$G$97,"а")</f>
        <v>0</v>
      </c>
      <c r="T69" s="4">
        <f>COUNTIF(тест18!$G$97,"а")</f>
        <v>0</v>
      </c>
      <c r="U69" s="4">
        <f>COUNTIF(тест19!$G$97,"а")</f>
        <v>0</v>
      </c>
      <c r="V69" s="4">
        <f>COUNTIF(тест20!$G$97,"а")</f>
        <v>0</v>
      </c>
      <c r="W69" s="4">
        <f>COUNTIF(тест21!$G$97,"а")</f>
        <v>0</v>
      </c>
      <c r="X69" s="4">
        <f>COUNTIF(тест22!$G$97,"а")</f>
        <v>0</v>
      </c>
      <c r="Y69" s="4">
        <f>COUNTIF(тест23!$G$97,"а")</f>
        <v>0</v>
      </c>
      <c r="Z69" s="4">
        <f>COUNTIF(тест24!$G$97,"а")</f>
        <v>0</v>
      </c>
      <c r="AA69" s="4">
        <f>COUNTIF(тест25!$G$97,"а")</f>
        <v>0</v>
      </c>
      <c r="AB69" s="4">
        <f>COUNTIF(тест26!$G$97,"а")</f>
        <v>0</v>
      </c>
      <c r="AC69" s="4">
        <f>COUNTIF(тест27!$G$97,"а")</f>
        <v>0</v>
      </c>
      <c r="AD69" s="4">
        <f>COUNTIF(тест28!$G$97,"а")</f>
        <v>0</v>
      </c>
      <c r="AE69" s="4">
        <f>COUNTIF(тест29!$G$97,"а")</f>
        <v>0</v>
      </c>
      <c r="AF69" s="4">
        <f>COUNTIF(тест30!$G$97,"а")</f>
        <v>0</v>
      </c>
      <c r="AG69" s="4">
        <f aca="true" t="shared" si="1" ref="AG69:AG78">SUM(C69:AF69)</f>
        <v>0</v>
      </c>
    </row>
    <row r="70" spans="1:33" ht="15">
      <c r="A70" s="4"/>
      <c r="B70" s="5" t="s">
        <v>14</v>
      </c>
      <c r="C70" s="4">
        <f>COUNTIF(тест1!$G$97,"б")</f>
        <v>0</v>
      </c>
      <c r="D70" s="4">
        <f>COUNTIF(тест2!$G$97,"б")</f>
        <v>0</v>
      </c>
      <c r="E70" s="4">
        <f>COUNTIF(тест3!$G$97,"б")</f>
        <v>0</v>
      </c>
      <c r="F70" s="4">
        <f>COUNTIF(тест4!$G$97,"б")</f>
        <v>0</v>
      </c>
      <c r="G70" s="4">
        <f>COUNTIF(тест5!$G$97,"б")</f>
        <v>0</v>
      </c>
      <c r="H70" s="4">
        <f>COUNTIF(тест6!$G$97,"б")</f>
        <v>0</v>
      </c>
      <c r="I70" s="4">
        <f>COUNTIF(тест7!$G$97,"б")</f>
        <v>0</v>
      </c>
      <c r="J70" s="4">
        <f>COUNTIF(тест8!$G$97,"б")</f>
        <v>0</v>
      </c>
      <c r="K70" s="4">
        <f>COUNTIF(тест9!$G$97,"б")</f>
        <v>0</v>
      </c>
      <c r="L70" s="4">
        <f>COUNTIF(тест10!$G$97,"б")</f>
        <v>0</v>
      </c>
      <c r="M70" s="4">
        <f>COUNTIF(тест11!$G$97,"б")</f>
        <v>0</v>
      </c>
      <c r="N70" s="4">
        <f>COUNTIF(тест12!$G$97,"б")</f>
        <v>0</v>
      </c>
      <c r="O70" s="4">
        <f>COUNTIF(тест13!$G$97,"б")</f>
        <v>0</v>
      </c>
      <c r="P70" s="4">
        <f>COUNTIF(тест14!$G$97,"б")</f>
        <v>0</v>
      </c>
      <c r="Q70" s="4">
        <f>COUNTIF(тест15!$G$97,"б")</f>
        <v>0</v>
      </c>
      <c r="R70" s="4">
        <f>COUNTIF(тест16!$G$97,"б")</f>
        <v>0</v>
      </c>
      <c r="S70" s="4">
        <f>COUNTIF(тест17!$G$97,"б")</f>
        <v>0</v>
      </c>
      <c r="T70" s="4">
        <f>COUNTIF(тест18!$G$97,"б")</f>
        <v>0</v>
      </c>
      <c r="U70" s="4">
        <f>COUNTIF(тест19!$G$97,"б")</f>
        <v>0</v>
      </c>
      <c r="V70" s="4">
        <f>COUNTIF(тест20!$G$97,"б")</f>
        <v>0</v>
      </c>
      <c r="W70" s="4">
        <f>COUNTIF(тест21!$G$97,"б")</f>
        <v>0</v>
      </c>
      <c r="X70" s="4">
        <f>COUNTIF(тест22!$G$97,"б")</f>
        <v>0</v>
      </c>
      <c r="Y70" s="4">
        <f>COUNTIF(тест23!$G$97,"б")</f>
        <v>0</v>
      </c>
      <c r="Z70" s="4">
        <f>COUNTIF(тест24!$G$97,"б")</f>
        <v>0</v>
      </c>
      <c r="AA70" s="4">
        <f>COUNTIF(тест25!$G$97,"б")</f>
        <v>0</v>
      </c>
      <c r="AB70" s="4">
        <f>COUNTIF(тест26!$G$97,"б")</f>
        <v>0</v>
      </c>
      <c r="AC70" s="4">
        <f>COUNTIF(тест27!$G$97,"б")</f>
        <v>0</v>
      </c>
      <c r="AD70" s="4">
        <f>COUNTIF(тест28!$G$97,"б")</f>
        <v>0</v>
      </c>
      <c r="AE70" s="4">
        <f>COUNTIF(тест29!$G$97,"б")</f>
        <v>0</v>
      </c>
      <c r="AF70" s="4">
        <f>COUNTIF(тест30!$G$97,"б")</f>
        <v>0</v>
      </c>
      <c r="AG70" s="4">
        <f t="shared" si="1"/>
        <v>0</v>
      </c>
    </row>
    <row r="71" spans="1:33" ht="15">
      <c r="A71" s="4"/>
      <c r="B71" s="5" t="s">
        <v>5</v>
      </c>
      <c r="C71" s="4">
        <f>COUNTIF(тест1!$G$97,"в")</f>
        <v>0</v>
      </c>
      <c r="D71" s="4">
        <f>COUNTIF(тест2!$G$97,"в")</f>
        <v>0</v>
      </c>
      <c r="E71" s="4">
        <f>COUNTIF(тест3!$G$97,"в")</f>
        <v>0</v>
      </c>
      <c r="F71" s="4">
        <f>COUNTIF(тест4!$G$97,"в")</f>
        <v>0</v>
      </c>
      <c r="G71" s="4">
        <f>COUNTIF(тест5!$G$97,"в")</f>
        <v>0</v>
      </c>
      <c r="H71" s="4">
        <f>COUNTIF(тест6!$G$97,"в")</f>
        <v>0</v>
      </c>
      <c r="I71" s="4">
        <f>COUNTIF(тест7!$G$97,"в")</f>
        <v>0</v>
      </c>
      <c r="J71" s="4">
        <f>COUNTIF(тест8!$G$97,"в")</f>
        <v>0</v>
      </c>
      <c r="K71" s="4">
        <f>COUNTIF(тест9!$G$97,"в")</f>
        <v>0</v>
      </c>
      <c r="L71" s="4">
        <f>COUNTIF(тест10!$G$97,"в")</f>
        <v>0</v>
      </c>
      <c r="M71" s="4">
        <f>COUNTIF(тест11!$G$97,"в")</f>
        <v>0</v>
      </c>
      <c r="N71" s="4">
        <f>COUNTIF(тест12!$G$97,"в")</f>
        <v>0</v>
      </c>
      <c r="O71" s="4">
        <f>COUNTIF(тест13!$G$97,"в")</f>
        <v>0</v>
      </c>
      <c r="P71" s="4">
        <f>COUNTIF(тест14!$G$97,"в")</f>
        <v>0</v>
      </c>
      <c r="Q71" s="4">
        <f>COUNTIF(тест15!$G$97,"в")</f>
        <v>0</v>
      </c>
      <c r="R71" s="4">
        <f>COUNTIF(тест16!$G$97,"в")</f>
        <v>0</v>
      </c>
      <c r="S71" s="4">
        <f>COUNTIF(тест17!$G$97,"в")</f>
        <v>0</v>
      </c>
      <c r="T71" s="4">
        <f>COUNTIF(тест18!$G$97,"в")</f>
        <v>0</v>
      </c>
      <c r="U71" s="4">
        <f>COUNTIF(тест19!$G$97,"в")</f>
        <v>0</v>
      </c>
      <c r="V71" s="4">
        <f>COUNTIF(тест20!$G$97,"в")</f>
        <v>0</v>
      </c>
      <c r="W71" s="4">
        <f>COUNTIF(тест21!$G$97,"в")</f>
        <v>0</v>
      </c>
      <c r="X71" s="4">
        <f>COUNTIF(тест22!$G$97,"в")</f>
        <v>0</v>
      </c>
      <c r="Y71" s="4">
        <f>COUNTIF(тест23!$G$97,"в")</f>
        <v>0</v>
      </c>
      <c r="Z71" s="4">
        <f>COUNTIF(тест24!$G$97,"в")</f>
        <v>0</v>
      </c>
      <c r="AA71" s="4">
        <f>COUNTIF(тест25!$G$97,"в")</f>
        <v>0</v>
      </c>
      <c r="AB71" s="4">
        <f>COUNTIF(тест26!$G$97,"в")</f>
        <v>0</v>
      </c>
      <c r="AC71" s="4">
        <f>COUNTIF(тест27!$G$97,"в")</f>
        <v>0</v>
      </c>
      <c r="AD71" s="4">
        <f>COUNTIF(тест28!$G$97,"в")</f>
        <v>0</v>
      </c>
      <c r="AE71" s="4">
        <f>COUNTIF(тест29!$G$97,"в")</f>
        <v>0</v>
      </c>
      <c r="AF71" s="4">
        <f>COUNTIF(тест30!$G$97,"в")</f>
        <v>0</v>
      </c>
      <c r="AG71" s="4">
        <f t="shared" si="1"/>
        <v>0</v>
      </c>
    </row>
    <row r="72" spans="1:33" ht="15">
      <c r="A72" s="4"/>
      <c r="B72" s="5" t="s">
        <v>7</v>
      </c>
      <c r="C72" s="4">
        <f>COUNTIF(тест1!$G$97,"г")</f>
        <v>0</v>
      </c>
      <c r="D72" s="4">
        <f>COUNTIF(тест2!$G$97,"г")</f>
        <v>0</v>
      </c>
      <c r="E72" s="4">
        <f>COUNTIF(тест3!$G$97,"г")</f>
        <v>0</v>
      </c>
      <c r="F72" s="4">
        <f>COUNTIF(тест4!$G$97,"г")</f>
        <v>0</v>
      </c>
      <c r="G72" s="4">
        <f>COUNTIF(тест5!$G$97,"г")</f>
        <v>0</v>
      </c>
      <c r="H72" s="4">
        <f>COUNTIF(тест6!$G$97,"г")</f>
        <v>0</v>
      </c>
      <c r="I72" s="4">
        <f>COUNTIF(тест7!$G$97,"г")</f>
        <v>0</v>
      </c>
      <c r="J72" s="4">
        <f>COUNTIF(тест8!$G$97,"г")</f>
        <v>0</v>
      </c>
      <c r="K72" s="4">
        <f>COUNTIF(тест9!$G$97,"г")</f>
        <v>0</v>
      </c>
      <c r="L72" s="4">
        <f>COUNTIF(тест10!$G$97,"г")</f>
        <v>0</v>
      </c>
      <c r="M72" s="4">
        <f>COUNTIF(тест11!$G$97,"г")</f>
        <v>0</v>
      </c>
      <c r="N72" s="4">
        <f>COUNTIF(тест12!$G$97,"г")</f>
        <v>0</v>
      </c>
      <c r="O72" s="4">
        <f>COUNTIF(тест13!$G$97,"г")</f>
        <v>0</v>
      </c>
      <c r="P72" s="4">
        <f>COUNTIF(тест14!$G$97,"г")</f>
        <v>0</v>
      </c>
      <c r="Q72" s="4">
        <f>COUNTIF(тест15!$G$97,"г")</f>
        <v>0</v>
      </c>
      <c r="R72" s="4">
        <f>COUNTIF(тест16!$G$97,"г")</f>
        <v>0</v>
      </c>
      <c r="S72" s="4">
        <f>COUNTIF(тест17!$G$97,"г")</f>
        <v>0</v>
      </c>
      <c r="T72" s="4">
        <f>COUNTIF(тест18!$G$97,"г")</f>
        <v>0</v>
      </c>
      <c r="U72" s="4">
        <f>COUNTIF(тест19!$G$97,"г")</f>
        <v>0</v>
      </c>
      <c r="V72" s="4">
        <f>COUNTIF(тест20!$G$97,"г")</f>
        <v>0</v>
      </c>
      <c r="W72" s="4">
        <f>COUNTIF(тест21!$G$97,"г")</f>
        <v>0</v>
      </c>
      <c r="X72" s="4">
        <f>COUNTIF(тест22!$G$97,"г")</f>
        <v>0</v>
      </c>
      <c r="Y72" s="4">
        <f>COUNTIF(тест23!$G$97,"г")</f>
        <v>0</v>
      </c>
      <c r="Z72" s="4">
        <f>COUNTIF(тест24!$G$97,"г")</f>
        <v>0</v>
      </c>
      <c r="AA72" s="4">
        <f>COUNTIF(тест25!$G$97,"г")</f>
        <v>0</v>
      </c>
      <c r="AB72" s="4">
        <f>COUNTIF(тест26!$G$97,"г")</f>
        <v>0</v>
      </c>
      <c r="AC72" s="4">
        <f>COUNTIF(тест27!$G$97,"г")</f>
        <v>0</v>
      </c>
      <c r="AD72" s="4">
        <f>COUNTIF(тест28!$G$97,"г")</f>
        <v>0</v>
      </c>
      <c r="AE72" s="4">
        <f>COUNTIF(тест29!$G$97,"г")</f>
        <v>0</v>
      </c>
      <c r="AF72" s="4">
        <f>COUNTIF(тест30!$G$97,"г")</f>
        <v>0</v>
      </c>
      <c r="AG72" s="4">
        <f t="shared" si="1"/>
        <v>0</v>
      </c>
    </row>
    <row r="73" spans="1:33" ht="15">
      <c r="A73" s="4"/>
      <c r="B73" s="5" t="s">
        <v>9</v>
      </c>
      <c r="C73" s="4">
        <f>COUNTIF(тест1!$G$97,"д")</f>
        <v>0</v>
      </c>
      <c r="D73" s="4">
        <f>COUNTIF(тест2!$G$97,"д")</f>
        <v>0</v>
      </c>
      <c r="E73" s="4">
        <f>COUNTIF(тест3!$G$97,"д")</f>
        <v>0</v>
      </c>
      <c r="F73" s="4">
        <f>COUNTIF(тест4!$G$97,"д")</f>
        <v>0</v>
      </c>
      <c r="G73" s="4">
        <f>COUNTIF(тест5!$G$97,"д")</f>
        <v>0</v>
      </c>
      <c r="H73" s="4">
        <f>COUNTIF(тест6!$G$97,"д")</f>
        <v>0</v>
      </c>
      <c r="I73" s="4">
        <f>COUNTIF(тест7!$G$97,"д")</f>
        <v>0</v>
      </c>
      <c r="J73" s="4">
        <f>COUNTIF(тест8!$G$97,"д")</f>
        <v>0</v>
      </c>
      <c r="K73" s="4">
        <f>COUNTIF(тест9!$G$97,"д")</f>
        <v>0</v>
      </c>
      <c r="L73" s="4">
        <f>COUNTIF(тест10!$G$97,"д")</f>
        <v>0</v>
      </c>
      <c r="M73" s="4">
        <f>COUNTIF(тест11!$G$97,"д")</f>
        <v>0</v>
      </c>
      <c r="N73" s="4">
        <f>COUNTIF(тест12!$G$97,"д")</f>
        <v>0</v>
      </c>
      <c r="O73" s="4">
        <f>COUNTIF(тест13!$G$97,"д")</f>
        <v>0</v>
      </c>
      <c r="P73" s="4">
        <f>COUNTIF(тест14!$G$97,"д")</f>
        <v>0</v>
      </c>
      <c r="Q73" s="4">
        <f>COUNTIF(тест15!$G$97,"д")</f>
        <v>0</v>
      </c>
      <c r="R73" s="4">
        <f>COUNTIF(тест16!$G$97,"д")</f>
        <v>0</v>
      </c>
      <c r="S73" s="4">
        <f>COUNTIF(тест17!$G$97,"д")</f>
        <v>0</v>
      </c>
      <c r="T73" s="4">
        <f>COUNTIF(тест18!$G$97,"д")</f>
        <v>0</v>
      </c>
      <c r="U73" s="4">
        <f>COUNTIF(тест19!$G$97,"д")</f>
        <v>0</v>
      </c>
      <c r="V73" s="4">
        <f>COUNTIF(тест20!$G$97,"д")</f>
        <v>0</v>
      </c>
      <c r="W73" s="4">
        <f>COUNTIF(тест21!$G$97,"д")</f>
        <v>0</v>
      </c>
      <c r="X73" s="4">
        <f>COUNTIF(тест22!$G$97,"д")</f>
        <v>0</v>
      </c>
      <c r="Y73" s="4">
        <f>COUNTIF(тест23!$G$97,"д")</f>
        <v>0</v>
      </c>
      <c r="Z73" s="4">
        <f>COUNTIF(тест24!$G$97,"д")</f>
        <v>0</v>
      </c>
      <c r="AA73" s="4">
        <f>COUNTIF(тест25!$G$97,"д")</f>
        <v>0</v>
      </c>
      <c r="AB73" s="4">
        <f>COUNTIF(тест26!$G$97,"д")</f>
        <v>0</v>
      </c>
      <c r="AC73" s="4">
        <f>COUNTIF(тест27!$G$97,"д")</f>
        <v>0</v>
      </c>
      <c r="AD73" s="4">
        <f>COUNTIF(тест28!$G$97,"д")</f>
        <v>0</v>
      </c>
      <c r="AE73" s="4">
        <f>COUNTIF(тест29!$G$97,"д")</f>
        <v>0</v>
      </c>
      <c r="AF73" s="4">
        <f>COUNTIF(тест30!$G$97,"д")</f>
        <v>0</v>
      </c>
      <c r="AG73" s="4">
        <f t="shared" si="1"/>
        <v>0</v>
      </c>
    </row>
    <row r="75" spans="1:33" ht="15">
      <c r="A75" s="4">
        <v>7</v>
      </c>
      <c r="B75" s="5" t="s">
        <v>1</v>
      </c>
      <c r="C75" s="4">
        <f>COUNTIF(тест1!$G$105,"а")</f>
        <v>0</v>
      </c>
      <c r="D75" s="4">
        <f>COUNTIF(тест2!$G$105,"а")</f>
        <v>0</v>
      </c>
      <c r="E75" s="4">
        <f>COUNTIF(тест3!$G$105,"а")</f>
        <v>0</v>
      </c>
      <c r="F75" s="4">
        <f>COUNTIF(тест4!$G$105,"а")</f>
        <v>0</v>
      </c>
      <c r="G75" s="4">
        <f>COUNTIF(тест5!$G$105,"а")</f>
        <v>0</v>
      </c>
      <c r="H75" s="4">
        <f>COUNTIF(тест6!$G$105,"а")</f>
        <v>0</v>
      </c>
      <c r="I75" s="4">
        <f>COUNTIF(тест7!$G$105,"а")</f>
        <v>0</v>
      </c>
      <c r="J75" s="4">
        <f>COUNTIF(тест8!$G$105,"а")</f>
        <v>0</v>
      </c>
      <c r="K75" s="4">
        <f>COUNTIF(тест9!$G$105,"а")</f>
        <v>0</v>
      </c>
      <c r="L75" s="4">
        <f>COUNTIF(тест10!$G$105,"а")</f>
        <v>0</v>
      </c>
      <c r="M75" s="4">
        <f>COUNTIF(тест11!$G$105,"а")</f>
        <v>0</v>
      </c>
      <c r="N75" s="4">
        <f>COUNTIF(тест12!$G$105,"а")</f>
        <v>0</v>
      </c>
      <c r="O75" s="4">
        <f>COUNTIF(тест13!$G$105,"а")</f>
        <v>0</v>
      </c>
      <c r="P75" s="4">
        <f>COUNTIF(тест14!$G$105,"а")</f>
        <v>0</v>
      </c>
      <c r="Q75" s="4">
        <f>COUNTIF(тест15!$G$105,"а")</f>
        <v>0</v>
      </c>
      <c r="R75" s="4">
        <f>COUNTIF(тест16!$G$105,"а")</f>
        <v>0</v>
      </c>
      <c r="S75" s="4">
        <f>COUNTIF(тест17!$G$105,"а")</f>
        <v>0</v>
      </c>
      <c r="T75" s="4">
        <f>COUNTIF(тест18!$G$105,"а")</f>
        <v>0</v>
      </c>
      <c r="U75" s="4">
        <f>COUNTIF(тест19!$G$105,"а")</f>
        <v>0</v>
      </c>
      <c r="V75" s="4">
        <f>COUNTIF(тест20!$G$105,"а")</f>
        <v>0</v>
      </c>
      <c r="W75" s="4">
        <f>COUNTIF(тест21!$G$105,"а")</f>
        <v>0</v>
      </c>
      <c r="X75" s="4">
        <f>COUNTIF(тест22!$G$105,"а")</f>
        <v>0</v>
      </c>
      <c r="Y75" s="4">
        <f>COUNTIF(тест23!$G$105,"а")</f>
        <v>0</v>
      </c>
      <c r="Z75" s="4">
        <f>COUNTIF(тест24!$G$105,"а")</f>
        <v>0</v>
      </c>
      <c r="AA75" s="4">
        <f>COUNTIF(тест25!$G$105,"а")</f>
        <v>0</v>
      </c>
      <c r="AB75" s="4">
        <f>COUNTIF(тест26!$G$105,"а")</f>
        <v>0</v>
      </c>
      <c r="AC75" s="4">
        <f>COUNTIF(тест27!$G$105,"а")</f>
        <v>0</v>
      </c>
      <c r="AD75" s="4">
        <f>COUNTIF(тест28!$G$105,"а")</f>
        <v>0</v>
      </c>
      <c r="AE75" s="4">
        <f>COUNTIF(тест29!$G$105,"а")</f>
        <v>0</v>
      </c>
      <c r="AF75" s="4">
        <f>COUNTIF(тест30!$G$105,"а")</f>
        <v>0</v>
      </c>
      <c r="AG75" s="4">
        <f t="shared" si="1"/>
        <v>0</v>
      </c>
    </row>
    <row r="76" spans="1:33" ht="15">
      <c r="A76" s="4"/>
      <c r="B76" s="5" t="s">
        <v>14</v>
      </c>
      <c r="C76" s="4">
        <f>COUNTIF(тест1!$G$105,"б")</f>
        <v>0</v>
      </c>
      <c r="D76" s="4">
        <f>COUNTIF(тест2!$G$105,"б")</f>
        <v>0</v>
      </c>
      <c r="E76" s="4">
        <f>COUNTIF(тест3!$G$105,"б")</f>
        <v>0</v>
      </c>
      <c r="F76" s="4">
        <f>COUNTIF(тест4!$G$105,"б")</f>
        <v>0</v>
      </c>
      <c r="G76" s="4">
        <f>COUNTIF(тест5!$G$105,"б")</f>
        <v>0</v>
      </c>
      <c r="H76" s="4">
        <f>COUNTIF(тест6!$G$105,"б")</f>
        <v>0</v>
      </c>
      <c r="I76" s="4">
        <f>COUNTIF(тест7!$G$105,"б")</f>
        <v>0</v>
      </c>
      <c r="J76" s="4">
        <f>COUNTIF(тест8!$G$105,"б")</f>
        <v>0</v>
      </c>
      <c r="K76" s="4">
        <f>COUNTIF(тест9!$G$105,"б")</f>
        <v>0</v>
      </c>
      <c r="L76" s="4">
        <f>COUNTIF(тест10!$G$105,"б")</f>
        <v>0</v>
      </c>
      <c r="M76" s="4">
        <f>COUNTIF(тест11!$G$105,"б")</f>
        <v>0</v>
      </c>
      <c r="N76" s="4">
        <f>COUNTIF(тест12!$G$105,"б")</f>
        <v>0</v>
      </c>
      <c r="O76" s="4">
        <f>COUNTIF(тест13!$G$105,"б")</f>
        <v>0</v>
      </c>
      <c r="P76" s="4">
        <f>COUNTIF(тест14!$G$105,"б")</f>
        <v>0</v>
      </c>
      <c r="Q76" s="4">
        <f>COUNTIF(тест15!$G$105,"б")</f>
        <v>0</v>
      </c>
      <c r="R76" s="4">
        <f>COUNTIF(тест16!$G$105,"б")</f>
        <v>0</v>
      </c>
      <c r="S76" s="4">
        <f>COUNTIF(тест17!$G$105,"б")</f>
        <v>0</v>
      </c>
      <c r="T76" s="4">
        <f>COUNTIF(тест18!$G$105,"б")</f>
        <v>0</v>
      </c>
      <c r="U76" s="4">
        <f>COUNTIF(тест19!$G$105,"б")</f>
        <v>0</v>
      </c>
      <c r="V76" s="4">
        <f>COUNTIF(тест20!$G$105,"б")</f>
        <v>0</v>
      </c>
      <c r="W76" s="4">
        <f>COUNTIF(тест21!$G$105,"б")</f>
        <v>0</v>
      </c>
      <c r="X76" s="4">
        <f>COUNTIF(тест22!$G$105,"б")</f>
        <v>0</v>
      </c>
      <c r="Y76" s="4">
        <f>COUNTIF(тест23!$G$105,"б")</f>
        <v>0</v>
      </c>
      <c r="Z76" s="4">
        <f>COUNTIF(тест24!$G$105,"б")</f>
        <v>0</v>
      </c>
      <c r="AA76" s="4">
        <f>COUNTIF(тест25!$G$105,"б")</f>
        <v>0</v>
      </c>
      <c r="AB76" s="4">
        <f>COUNTIF(тест26!$G$105,"б")</f>
        <v>0</v>
      </c>
      <c r="AC76" s="4">
        <f>COUNTIF(тест27!$G$105,"б")</f>
        <v>0</v>
      </c>
      <c r="AD76" s="4">
        <f>COUNTIF(тест28!$G$105,"б")</f>
        <v>0</v>
      </c>
      <c r="AE76" s="4">
        <f>COUNTIF(тест29!$G$105,"б")</f>
        <v>0</v>
      </c>
      <c r="AF76" s="4">
        <f>COUNTIF(тест30!$G$105,"б")</f>
        <v>0</v>
      </c>
      <c r="AG76" s="4">
        <f t="shared" si="1"/>
        <v>0</v>
      </c>
    </row>
    <row r="77" spans="1:33" ht="15">
      <c r="A77" s="4"/>
      <c r="B77" s="5" t="s">
        <v>5</v>
      </c>
      <c r="C77" s="4">
        <f>COUNTIF(тест1!$G$105,"в")</f>
        <v>0</v>
      </c>
      <c r="D77" s="4">
        <f>COUNTIF(тест2!$G$105,"в")</f>
        <v>0</v>
      </c>
      <c r="E77" s="4">
        <f>COUNTIF(тест3!$G$105,"в")</f>
        <v>0</v>
      </c>
      <c r="F77" s="4">
        <f>COUNTIF(тест4!$G$105,"в")</f>
        <v>0</v>
      </c>
      <c r="G77" s="4">
        <f>COUNTIF(тест5!$G$105,"в")</f>
        <v>0</v>
      </c>
      <c r="H77" s="4">
        <f>COUNTIF(тест6!$G$105,"в")</f>
        <v>0</v>
      </c>
      <c r="I77" s="4">
        <f>COUNTIF(тест7!$G$105,"в")</f>
        <v>0</v>
      </c>
      <c r="J77" s="4">
        <f>COUNTIF(тест8!$G$105,"в")</f>
        <v>0</v>
      </c>
      <c r="K77" s="4">
        <f>COUNTIF(тест9!$G$105,"в")</f>
        <v>0</v>
      </c>
      <c r="L77" s="4">
        <f>COUNTIF(тест10!$G$105,"в")</f>
        <v>0</v>
      </c>
      <c r="M77" s="4">
        <f>COUNTIF(тест11!$G$105,"в")</f>
        <v>0</v>
      </c>
      <c r="N77" s="4">
        <f>COUNTIF(тест12!$G$105,"в")</f>
        <v>0</v>
      </c>
      <c r="O77" s="4">
        <f>COUNTIF(тест13!$G$105,"в")</f>
        <v>0</v>
      </c>
      <c r="P77" s="4">
        <f>COUNTIF(тест14!$G$105,"в")</f>
        <v>0</v>
      </c>
      <c r="Q77" s="4">
        <f>COUNTIF(тест15!$G$105,"в")</f>
        <v>0</v>
      </c>
      <c r="R77" s="4">
        <f>COUNTIF(тест16!$G$105,"в")</f>
        <v>0</v>
      </c>
      <c r="S77" s="4">
        <f>COUNTIF(тест17!$G$105,"в")</f>
        <v>0</v>
      </c>
      <c r="T77" s="4">
        <f>COUNTIF(тест18!$G$105,"в")</f>
        <v>0</v>
      </c>
      <c r="U77" s="4">
        <f>COUNTIF(тест19!$G$105,"в")</f>
        <v>0</v>
      </c>
      <c r="V77" s="4">
        <f>COUNTIF(тест20!$G$105,"в")</f>
        <v>0</v>
      </c>
      <c r="W77" s="4">
        <f>COUNTIF(тест21!$G$105,"в")</f>
        <v>0</v>
      </c>
      <c r="X77" s="4">
        <f>COUNTIF(тест22!$G$105,"в")</f>
        <v>0</v>
      </c>
      <c r="Y77" s="4">
        <f>COUNTIF(тест23!$G$105,"в")</f>
        <v>0</v>
      </c>
      <c r="Z77" s="4">
        <f>COUNTIF(тест24!$G$105,"в")</f>
        <v>0</v>
      </c>
      <c r="AA77" s="4">
        <f>COUNTIF(тест25!$G$105,"в")</f>
        <v>0</v>
      </c>
      <c r="AB77" s="4">
        <f>COUNTIF(тест26!$G$105,"в")</f>
        <v>0</v>
      </c>
      <c r="AC77" s="4">
        <f>COUNTIF(тест27!$G$105,"в")</f>
        <v>0</v>
      </c>
      <c r="AD77" s="4">
        <f>COUNTIF(тест28!$G$105,"в")</f>
        <v>0</v>
      </c>
      <c r="AE77" s="4">
        <f>COUNTIF(тест29!$G$105,"в")</f>
        <v>0</v>
      </c>
      <c r="AF77" s="4">
        <f>COUNTIF(тест30!$G$105,"в")</f>
        <v>0</v>
      </c>
      <c r="AG77" s="4">
        <f t="shared" si="1"/>
        <v>0</v>
      </c>
    </row>
    <row r="78" spans="1:33" ht="15">
      <c r="A78" s="4"/>
      <c r="B78" s="5" t="s">
        <v>7</v>
      </c>
      <c r="C78" s="4">
        <f>COUNTIF(тест1!$G$105,"г")</f>
        <v>0</v>
      </c>
      <c r="D78" s="4">
        <f>COUNTIF(тест2!$G$105,"г")</f>
        <v>0</v>
      </c>
      <c r="E78" s="4">
        <f>COUNTIF(тест3!$G$105,"г")</f>
        <v>0</v>
      </c>
      <c r="F78" s="4">
        <f>COUNTIF(тест4!$G$105,"г")</f>
        <v>0</v>
      </c>
      <c r="G78" s="4">
        <f>COUNTIF(тест5!$G$105,"г")</f>
        <v>0</v>
      </c>
      <c r="H78" s="4">
        <f>COUNTIF(тест6!$G$105,"г")</f>
        <v>0</v>
      </c>
      <c r="I78" s="4">
        <f>COUNTIF(тест7!$G$105,"г")</f>
        <v>0</v>
      </c>
      <c r="J78" s="4">
        <f>COUNTIF(тест8!$G$105,"г")</f>
        <v>0</v>
      </c>
      <c r="K78" s="4">
        <f>COUNTIF(тест9!$G$105,"г")</f>
        <v>0</v>
      </c>
      <c r="L78" s="4">
        <f>COUNTIF(тест10!$G$105,"г")</f>
        <v>0</v>
      </c>
      <c r="M78" s="4">
        <f>COUNTIF(тест11!$G$105,"г")</f>
        <v>0</v>
      </c>
      <c r="N78" s="4">
        <f>COUNTIF(тест12!$G$105,"г")</f>
        <v>0</v>
      </c>
      <c r="O78" s="4">
        <f>COUNTIF(тест13!$G$105,"г")</f>
        <v>0</v>
      </c>
      <c r="P78" s="4">
        <f>COUNTIF(тест14!$G$105,"г")</f>
        <v>0</v>
      </c>
      <c r="Q78" s="4">
        <f>COUNTIF(тест15!$G$105,"г")</f>
        <v>0</v>
      </c>
      <c r="R78" s="4">
        <f>COUNTIF(тест16!$G$105,"г")</f>
        <v>0</v>
      </c>
      <c r="S78" s="4">
        <f>COUNTIF(тест17!$G$105,"г")</f>
        <v>0</v>
      </c>
      <c r="T78" s="4">
        <f>COUNTIF(тест18!$G$105,"г")</f>
        <v>0</v>
      </c>
      <c r="U78" s="4">
        <f>COUNTIF(тест19!$G$105,"г")</f>
        <v>0</v>
      </c>
      <c r="V78" s="4">
        <f>COUNTIF(тест20!$G$105,"г")</f>
        <v>0</v>
      </c>
      <c r="W78" s="4">
        <f>COUNTIF(тест21!$G$105,"г")</f>
        <v>0</v>
      </c>
      <c r="X78" s="4">
        <f>COUNTIF(тест22!$G$105,"г")</f>
        <v>0</v>
      </c>
      <c r="Y78" s="4">
        <f>COUNTIF(тест23!$G$105,"г")</f>
        <v>0</v>
      </c>
      <c r="Z78" s="4">
        <f>COUNTIF(тест24!$G$105,"г")</f>
        <v>0</v>
      </c>
      <c r="AA78" s="4">
        <f>COUNTIF(тест25!$G$105,"г")</f>
        <v>0</v>
      </c>
      <c r="AB78" s="4">
        <f>COUNTIF(тест26!$G$105,"г")</f>
        <v>0</v>
      </c>
      <c r="AC78" s="4">
        <f>COUNTIF(тест27!$G$105,"г")</f>
        <v>0</v>
      </c>
      <c r="AD78" s="4">
        <f>COUNTIF(тест28!$G$105,"г")</f>
        <v>0</v>
      </c>
      <c r="AE78" s="4">
        <f>COUNTIF(тест29!$G$105,"г")</f>
        <v>0</v>
      </c>
      <c r="AF78" s="4">
        <f>COUNTIF(тест30!$G$105,"г")</f>
        <v>0</v>
      </c>
      <c r="AG78" s="4">
        <f t="shared" si="1"/>
        <v>0</v>
      </c>
    </row>
    <row r="79" spans="33:39" ht="15.75">
      <c r="AG79" s="3" t="s">
        <v>46</v>
      </c>
      <c r="AH79" s="3" t="s">
        <v>67</v>
      </c>
      <c r="AI79" s="3" t="s">
        <v>45</v>
      </c>
      <c r="AJ79" s="3" t="s">
        <v>70</v>
      </c>
      <c r="AK79" s="3" t="s">
        <v>69</v>
      </c>
      <c r="AL79" s="3" t="s">
        <v>68</v>
      </c>
      <c r="AM79" s="3" t="s">
        <v>71</v>
      </c>
    </row>
    <row r="80" spans="1:39" ht="15">
      <c r="A80" s="4">
        <v>8</v>
      </c>
      <c r="B80" s="5">
        <v>1</v>
      </c>
      <c r="C80" s="4" t="str">
        <f>тест1!$B$119</f>
        <v> </v>
      </c>
      <c r="D80" s="4" t="str">
        <f>тест2!$B$119</f>
        <v> </v>
      </c>
      <c r="E80" s="4" t="str">
        <f>тест3!$B$119</f>
        <v> </v>
      </c>
      <c r="F80" s="4" t="str">
        <f>тест4!$B$119</f>
        <v> </v>
      </c>
      <c r="G80" s="4" t="str">
        <f>тест5!$B$119</f>
        <v> </v>
      </c>
      <c r="H80" s="4" t="str">
        <f>тест6!$B$119</f>
        <v> </v>
      </c>
      <c r="I80" s="4" t="str">
        <f>тест7!$B$119</f>
        <v> </v>
      </c>
      <c r="J80" s="4" t="str">
        <f>тест8!$B$119</f>
        <v> </v>
      </c>
      <c r="K80" s="4" t="str">
        <f>тест9!$B$119</f>
        <v> </v>
      </c>
      <c r="L80" s="4" t="str">
        <f>тест10!$B$119</f>
        <v> </v>
      </c>
      <c r="M80" s="4" t="str">
        <f>тест11!$B$119</f>
        <v> </v>
      </c>
      <c r="N80" s="4" t="str">
        <f>тест12!$B$119</f>
        <v> </v>
      </c>
      <c r="O80" s="4" t="str">
        <f>тест13!$B$119</f>
        <v> </v>
      </c>
      <c r="P80" s="4" t="str">
        <f>тест14!$B$119</f>
        <v> </v>
      </c>
      <c r="Q80" s="4" t="str">
        <f>тест15!$B$119</f>
        <v> </v>
      </c>
      <c r="R80" s="4" t="str">
        <f>тест16!$B$119</f>
        <v> </v>
      </c>
      <c r="S80" s="4" t="str">
        <f>тест17!$B$119</f>
        <v> </v>
      </c>
      <c r="T80" s="4" t="str">
        <f>тест18!$B$119</f>
        <v> </v>
      </c>
      <c r="U80" s="4" t="str">
        <f>тест19!$B$119</f>
        <v> </v>
      </c>
      <c r="V80" s="4" t="str">
        <f>тест20!$B$119</f>
        <v> </v>
      </c>
      <c r="W80" s="4" t="str">
        <f>тест21!$B$119</f>
        <v> </v>
      </c>
      <c r="X80" s="4" t="str">
        <f>тест22!$B$119</f>
        <v> </v>
      </c>
      <c r="Y80" s="4" t="str">
        <f>тест23!$B$119</f>
        <v> </v>
      </c>
      <c r="Z80" s="4" t="str">
        <f>тест24!$B$119</f>
        <v> </v>
      </c>
      <c r="AA80" s="4" t="str">
        <f>тест25!$B$119</f>
        <v> </v>
      </c>
      <c r="AB80" s="4" t="str">
        <f>тест26!$B$119</f>
        <v> </v>
      </c>
      <c r="AC80" s="4" t="str">
        <f>тест27!$B$119</f>
        <v> </v>
      </c>
      <c r="AD80" s="4" t="str">
        <f>тест28!$B$119</f>
        <v> </v>
      </c>
      <c r="AE80" s="4" t="str">
        <f>тест29!$B$119</f>
        <v> </v>
      </c>
      <c r="AF80" s="4" t="str">
        <f>тест30!$B$119</f>
        <v> </v>
      </c>
      <c r="AG80" s="4">
        <f>COUNTIF(C80:AF80,"а")</f>
        <v>0</v>
      </c>
      <c r="AH80" s="4">
        <f>COUNTIF(D80:AG80,"б")</f>
        <v>0</v>
      </c>
      <c r="AI80" s="4">
        <f>COUNTIF(E80:AH80,"в")</f>
        <v>0</v>
      </c>
      <c r="AJ80" s="4">
        <f>COUNTIF(F80:AI80,"г")</f>
        <v>0</v>
      </c>
      <c r="AK80" s="4">
        <f>COUNTIF(G80:AJ80,"д")</f>
        <v>0</v>
      </c>
      <c r="AL80" s="4">
        <f>COUNTIF(H80:AK80,"е")</f>
        <v>0</v>
      </c>
      <c r="AM80" s="4">
        <f>COUNTIF(I80:AL80,"ж")</f>
        <v>0</v>
      </c>
    </row>
    <row r="81" spans="1:39" ht="15">
      <c r="A81" s="4"/>
      <c r="B81" s="5">
        <v>2</v>
      </c>
      <c r="C81" s="4" t="str">
        <f>тест1!$D$119</f>
        <v> </v>
      </c>
      <c r="D81" s="4" t="str">
        <f>тест2!$D$119</f>
        <v> </v>
      </c>
      <c r="E81" s="4" t="str">
        <f>тест3!$D$119</f>
        <v> </v>
      </c>
      <c r="F81" s="4" t="str">
        <f>тест4!$D$119</f>
        <v> </v>
      </c>
      <c r="G81" s="4" t="str">
        <f>тест5!$D$119</f>
        <v> </v>
      </c>
      <c r="H81" s="4" t="str">
        <f>тест6!$D$119</f>
        <v> </v>
      </c>
      <c r="I81" s="4" t="str">
        <f>тест7!$D$119</f>
        <v> </v>
      </c>
      <c r="J81" s="4" t="str">
        <f>тест8!$D$119</f>
        <v> </v>
      </c>
      <c r="K81" s="4" t="str">
        <f>тест9!$D$119</f>
        <v> </v>
      </c>
      <c r="L81" s="4" t="str">
        <f>тест10!$D$119</f>
        <v> </v>
      </c>
      <c r="M81" s="4" t="str">
        <f>тест11!$D$119</f>
        <v> </v>
      </c>
      <c r="N81" s="4" t="str">
        <f>тест12!$D$119</f>
        <v> </v>
      </c>
      <c r="O81" s="4" t="str">
        <f>тест13!$D$119</f>
        <v> </v>
      </c>
      <c r="P81" s="4" t="str">
        <f>тест14!$D$119</f>
        <v> </v>
      </c>
      <c r="Q81" s="4" t="str">
        <f>тест15!$D$119</f>
        <v> </v>
      </c>
      <c r="R81" s="4" t="str">
        <f>тест16!$D$119</f>
        <v> </v>
      </c>
      <c r="S81" s="4" t="str">
        <f>тест17!$D$119</f>
        <v> </v>
      </c>
      <c r="T81" s="4" t="str">
        <f>тест18!$D$119</f>
        <v> </v>
      </c>
      <c r="U81" s="4" t="str">
        <f>тест19!$D$119</f>
        <v> </v>
      </c>
      <c r="V81" s="4" t="str">
        <f>тест20!$D$119</f>
        <v> </v>
      </c>
      <c r="W81" s="4" t="str">
        <f>тест21!$D$119</f>
        <v> </v>
      </c>
      <c r="X81" s="4" t="str">
        <f>тест22!$D$119</f>
        <v> </v>
      </c>
      <c r="Y81" s="4" t="str">
        <f>тест23!$D$119</f>
        <v> </v>
      </c>
      <c r="Z81" s="4" t="str">
        <f>тест24!$D$119</f>
        <v> </v>
      </c>
      <c r="AA81" s="4" t="str">
        <f>тест25!$D$119</f>
        <v> </v>
      </c>
      <c r="AB81" s="4" t="str">
        <f>тест26!$D$119</f>
        <v> </v>
      </c>
      <c r="AC81" s="4" t="str">
        <f>тест27!$D$119</f>
        <v> </v>
      </c>
      <c r="AD81" s="4" t="str">
        <f>тест28!$D$119</f>
        <v> </v>
      </c>
      <c r="AE81" s="4" t="str">
        <f>тест29!$D$119</f>
        <v> </v>
      </c>
      <c r="AF81" s="4" t="str">
        <f>тест30!$D$119</f>
        <v> </v>
      </c>
      <c r="AG81" s="4">
        <f aca="true" t="shared" si="2" ref="AG81:AG86">COUNTIF(C81:AF81,"а")</f>
        <v>0</v>
      </c>
      <c r="AH81" s="4">
        <f aca="true" t="shared" si="3" ref="AH81:AH86">COUNTIF(D81:AG81,"б")</f>
        <v>0</v>
      </c>
      <c r="AI81" s="4">
        <f aca="true" t="shared" si="4" ref="AI81:AI86">COUNTIF(E81:AH81,"в")</f>
        <v>0</v>
      </c>
      <c r="AJ81" s="4">
        <f aca="true" t="shared" si="5" ref="AJ81:AJ86">COUNTIF(F81:AI81,"г")</f>
        <v>0</v>
      </c>
      <c r="AK81" s="4">
        <f aca="true" t="shared" si="6" ref="AK81:AK86">COUNTIF(G81:AJ81,"д")</f>
        <v>0</v>
      </c>
      <c r="AL81" s="4">
        <f aca="true" t="shared" si="7" ref="AL81:AL86">COUNTIF(H81:AK81,"е")</f>
        <v>0</v>
      </c>
      <c r="AM81" s="4">
        <f aca="true" t="shared" si="8" ref="AM81:AM86">COUNTIF(I81:AL81,"ж")</f>
        <v>0</v>
      </c>
    </row>
    <row r="82" spans="1:39" ht="15">
      <c r="A82" s="4"/>
      <c r="B82" s="5">
        <v>3</v>
      </c>
      <c r="C82" s="4" t="str">
        <f>тест1!$F$119</f>
        <v> </v>
      </c>
      <c r="D82" s="4" t="str">
        <f>тест2!$F$119</f>
        <v> </v>
      </c>
      <c r="E82" s="4" t="str">
        <f>тест3!$F$119</f>
        <v> </v>
      </c>
      <c r="F82" s="4" t="str">
        <f>тест4!$F$119</f>
        <v> </v>
      </c>
      <c r="G82" s="4" t="str">
        <f>тест5!$F$119</f>
        <v> </v>
      </c>
      <c r="H82" s="4" t="str">
        <f>тест6!$F$119</f>
        <v> </v>
      </c>
      <c r="I82" s="4" t="str">
        <f>тест7!$F$119</f>
        <v> </v>
      </c>
      <c r="J82" s="4" t="str">
        <f>тест8!$F$119</f>
        <v> </v>
      </c>
      <c r="K82" s="4" t="str">
        <f>тест9!$F$119</f>
        <v> </v>
      </c>
      <c r="L82" s="4" t="str">
        <f>тест10!$F$119</f>
        <v> </v>
      </c>
      <c r="M82" s="4" t="str">
        <f>тест11!$F$119</f>
        <v> </v>
      </c>
      <c r="N82" s="4" t="str">
        <f>тест12!$F$119</f>
        <v> </v>
      </c>
      <c r="O82" s="4" t="str">
        <f>тест13!$F$119</f>
        <v> </v>
      </c>
      <c r="P82" s="4" t="str">
        <f>тест14!$F$119</f>
        <v> </v>
      </c>
      <c r="Q82" s="4" t="str">
        <f>тест15!$F$119</f>
        <v> </v>
      </c>
      <c r="R82" s="4" t="str">
        <f>тест16!$F$119</f>
        <v> </v>
      </c>
      <c r="S82" s="4" t="str">
        <f>тест17!$F$119</f>
        <v> </v>
      </c>
      <c r="T82" s="4" t="str">
        <f>тест18!$F$119</f>
        <v> </v>
      </c>
      <c r="U82" s="4" t="str">
        <f>тест19!$F$119</f>
        <v> </v>
      </c>
      <c r="V82" s="4" t="str">
        <f>тест20!$F$119</f>
        <v> </v>
      </c>
      <c r="W82" s="4" t="str">
        <f>тест21!$F$119</f>
        <v> </v>
      </c>
      <c r="X82" s="4" t="str">
        <f>тест22!$F$119</f>
        <v> </v>
      </c>
      <c r="Y82" s="4" t="str">
        <f>тест23!$F$119</f>
        <v> </v>
      </c>
      <c r="Z82" s="4" t="str">
        <f>тест24!$F$119</f>
        <v> </v>
      </c>
      <c r="AA82" s="4" t="str">
        <f>тест25!$F$119</f>
        <v> </v>
      </c>
      <c r="AB82" s="4" t="str">
        <f>тест26!$F$119</f>
        <v> </v>
      </c>
      <c r="AC82" s="4" t="str">
        <f>тест27!$F$119</f>
        <v> </v>
      </c>
      <c r="AD82" s="4" t="str">
        <f>тест28!$F$119</f>
        <v> </v>
      </c>
      <c r="AE82" s="4" t="str">
        <f>тест29!$F$119</f>
        <v> </v>
      </c>
      <c r="AF82" s="4" t="str">
        <f>тест30!$F$119</f>
        <v> </v>
      </c>
      <c r="AG82" s="4">
        <f t="shared" si="2"/>
        <v>0</v>
      </c>
      <c r="AH82" s="4">
        <f t="shared" si="3"/>
        <v>0</v>
      </c>
      <c r="AI82" s="4">
        <f t="shared" si="4"/>
        <v>0</v>
      </c>
      <c r="AJ82" s="4">
        <f t="shared" si="5"/>
        <v>0</v>
      </c>
      <c r="AK82" s="4">
        <f t="shared" si="6"/>
        <v>0</v>
      </c>
      <c r="AL82" s="4">
        <f t="shared" si="7"/>
        <v>0</v>
      </c>
      <c r="AM82" s="4">
        <f t="shared" si="8"/>
        <v>0</v>
      </c>
    </row>
    <row r="83" spans="1:39" ht="15">
      <c r="A83" s="4"/>
      <c r="B83" s="5">
        <v>4</v>
      </c>
      <c r="C83" s="4" t="str">
        <f>тест1!$H$119</f>
        <v> </v>
      </c>
      <c r="D83" s="4" t="str">
        <f>тест2!$H$119</f>
        <v> </v>
      </c>
      <c r="E83" s="4" t="str">
        <f>тест3!$H$119</f>
        <v> </v>
      </c>
      <c r="F83" s="4" t="str">
        <f>тест4!$H$119</f>
        <v> </v>
      </c>
      <c r="G83" s="4" t="str">
        <f>тест5!$H$119</f>
        <v> </v>
      </c>
      <c r="H83" s="4" t="str">
        <f>тест6!$H$119</f>
        <v> </v>
      </c>
      <c r="I83" s="4" t="str">
        <f>тест7!$H$119</f>
        <v> </v>
      </c>
      <c r="J83" s="4" t="str">
        <f>тест8!$H$119</f>
        <v> </v>
      </c>
      <c r="K83" s="4" t="str">
        <f>тест9!$H$119</f>
        <v> </v>
      </c>
      <c r="L83" s="4" t="str">
        <f>тест10!$H$119</f>
        <v> </v>
      </c>
      <c r="M83" s="4" t="str">
        <f>тест11!$H$119</f>
        <v> </v>
      </c>
      <c r="N83" s="4" t="str">
        <f>тест12!$H$119</f>
        <v> </v>
      </c>
      <c r="O83" s="4" t="str">
        <f>тест13!$H$119</f>
        <v> </v>
      </c>
      <c r="P83" s="4" t="str">
        <f>тест14!$H$119</f>
        <v> </v>
      </c>
      <c r="Q83" s="4" t="str">
        <f>тест15!$H$119</f>
        <v> </v>
      </c>
      <c r="R83" s="4" t="str">
        <f>тест16!$H$119</f>
        <v> </v>
      </c>
      <c r="S83" s="4" t="str">
        <f>тест17!$H$119</f>
        <v> </v>
      </c>
      <c r="T83" s="4" t="str">
        <f>тест18!$H$119</f>
        <v> </v>
      </c>
      <c r="U83" s="4" t="str">
        <f>тест19!$H$119</f>
        <v> </v>
      </c>
      <c r="V83" s="4" t="str">
        <f>тест20!$H$119</f>
        <v> </v>
      </c>
      <c r="W83" s="4" t="str">
        <f>тест21!$H$119</f>
        <v> </v>
      </c>
      <c r="X83" s="4" t="str">
        <f>тест22!$H$119</f>
        <v> </v>
      </c>
      <c r="Y83" s="4" t="str">
        <f>тест23!$H$119</f>
        <v> </v>
      </c>
      <c r="Z83" s="4" t="str">
        <f>тест24!$H$119</f>
        <v> </v>
      </c>
      <c r="AA83" s="4" t="str">
        <f>тест25!$H$119</f>
        <v> </v>
      </c>
      <c r="AB83" s="4" t="str">
        <f>тест26!$H$119</f>
        <v> </v>
      </c>
      <c r="AC83" s="4" t="str">
        <f>тест27!$H$119</f>
        <v> </v>
      </c>
      <c r="AD83" s="4" t="str">
        <f>тест28!$H$119</f>
        <v> </v>
      </c>
      <c r="AE83" s="4" t="str">
        <f>тест29!$H$119</f>
        <v> </v>
      </c>
      <c r="AF83" s="4" t="str">
        <f>тест30!$H$119</f>
        <v> </v>
      </c>
      <c r="AG83" s="4">
        <f t="shared" si="2"/>
        <v>0</v>
      </c>
      <c r="AH83" s="4">
        <f t="shared" si="3"/>
        <v>0</v>
      </c>
      <c r="AI83" s="4">
        <f t="shared" si="4"/>
        <v>0</v>
      </c>
      <c r="AJ83" s="4">
        <f t="shared" si="5"/>
        <v>0</v>
      </c>
      <c r="AK83" s="4">
        <f t="shared" si="6"/>
        <v>0</v>
      </c>
      <c r="AL83" s="4">
        <f t="shared" si="7"/>
        <v>0</v>
      </c>
      <c r="AM83" s="4">
        <f t="shared" si="8"/>
        <v>0</v>
      </c>
    </row>
    <row r="84" spans="1:39" ht="15">
      <c r="A84" s="4"/>
      <c r="B84" s="5">
        <v>5</v>
      </c>
      <c r="C84" s="4" t="str">
        <f>тест1!$J$119</f>
        <v> </v>
      </c>
      <c r="D84" s="4" t="str">
        <f>тест2!$J$119</f>
        <v> </v>
      </c>
      <c r="E84" s="4" t="str">
        <f>тест3!$J$119</f>
        <v> </v>
      </c>
      <c r="F84" s="4" t="str">
        <f>тест4!$J$119</f>
        <v> </v>
      </c>
      <c r="G84" s="4" t="str">
        <f>тест5!$J$119</f>
        <v> </v>
      </c>
      <c r="H84" s="4" t="str">
        <f>тест6!$J$119</f>
        <v> </v>
      </c>
      <c r="I84" s="4" t="str">
        <f>тест7!$J$119</f>
        <v> </v>
      </c>
      <c r="J84" s="4" t="str">
        <f>тест8!$J$119</f>
        <v> </v>
      </c>
      <c r="K84" s="4" t="str">
        <f>тест9!$J$119</f>
        <v> </v>
      </c>
      <c r="L84" s="4" t="str">
        <f>тест10!$J$119</f>
        <v> </v>
      </c>
      <c r="M84" s="4" t="str">
        <f>тест11!$J$119</f>
        <v> </v>
      </c>
      <c r="N84" s="4" t="str">
        <f>тест12!$J$119</f>
        <v> </v>
      </c>
      <c r="O84" s="4" t="str">
        <f>тест13!$J$119</f>
        <v> </v>
      </c>
      <c r="P84" s="4" t="str">
        <f>тест14!$J$119</f>
        <v> </v>
      </c>
      <c r="Q84" s="4" t="str">
        <f>тест15!$J$119</f>
        <v> </v>
      </c>
      <c r="R84" s="4" t="str">
        <f>тест16!$J$119</f>
        <v> </v>
      </c>
      <c r="S84" s="4" t="str">
        <f>тест17!$J$119</f>
        <v> </v>
      </c>
      <c r="T84" s="4" t="str">
        <f>тест18!$J$119</f>
        <v> </v>
      </c>
      <c r="U84" s="4" t="str">
        <f>тест19!$J$119</f>
        <v> </v>
      </c>
      <c r="V84" s="4" t="str">
        <f>тест20!$J$119</f>
        <v> </v>
      </c>
      <c r="W84" s="4" t="str">
        <f>тест21!$J$119</f>
        <v> </v>
      </c>
      <c r="X84" s="4" t="str">
        <f>тест22!$J$119</f>
        <v> </v>
      </c>
      <c r="Y84" s="4" t="str">
        <f>тест23!$J$119</f>
        <v> </v>
      </c>
      <c r="Z84" s="4" t="str">
        <f>тест24!$J$119</f>
        <v> </v>
      </c>
      <c r="AA84" s="4" t="str">
        <f>тест25!$J$119</f>
        <v> </v>
      </c>
      <c r="AB84" s="4" t="str">
        <f>тест26!$J$119</f>
        <v> </v>
      </c>
      <c r="AC84" s="4" t="str">
        <f>тест27!$J$119</f>
        <v> </v>
      </c>
      <c r="AD84" s="4" t="str">
        <f>тест28!$J$119</f>
        <v> </v>
      </c>
      <c r="AE84" s="4" t="str">
        <f>тест29!$J$119</f>
        <v> </v>
      </c>
      <c r="AF84" s="4" t="str">
        <f>тест30!$J$119</f>
        <v> </v>
      </c>
      <c r="AG84" s="4">
        <f t="shared" si="2"/>
        <v>0</v>
      </c>
      <c r="AH84" s="4">
        <f t="shared" si="3"/>
        <v>0</v>
      </c>
      <c r="AI84" s="4">
        <f t="shared" si="4"/>
        <v>0</v>
      </c>
      <c r="AJ84" s="4">
        <f t="shared" si="5"/>
        <v>0</v>
      </c>
      <c r="AK84" s="4">
        <f t="shared" si="6"/>
        <v>0</v>
      </c>
      <c r="AL84" s="4">
        <f t="shared" si="7"/>
        <v>0</v>
      </c>
      <c r="AM84" s="4">
        <f t="shared" si="8"/>
        <v>0</v>
      </c>
    </row>
    <row r="85" spans="1:39" ht="15">
      <c r="A85" s="4"/>
      <c r="B85" s="5">
        <v>6</v>
      </c>
      <c r="C85" s="4" t="str">
        <f>тест1!$L$119</f>
        <v> </v>
      </c>
      <c r="D85" s="4" t="str">
        <f>тест2!$L$119</f>
        <v> </v>
      </c>
      <c r="E85" s="4" t="str">
        <f>тест3!$L$119</f>
        <v> </v>
      </c>
      <c r="F85" s="4" t="str">
        <f>тест4!$L$119</f>
        <v> </v>
      </c>
      <c r="G85" s="4" t="str">
        <f>тест5!$L$119</f>
        <v> </v>
      </c>
      <c r="H85" s="4" t="str">
        <f>тест6!$L$119</f>
        <v> </v>
      </c>
      <c r="I85" s="4" t="str">
        <f>тест7!$L$119</f>
        <v> </v>
      </c>
      <c r="J85" s="4" t="str">
        <f>тест8!$L$119</f>
        <v> </v>
      </c>
      <c r="K85" s="4" t="str">
        <f>тест9!$L$119</f>
        <v> </v>
      </c>
      <c r="L85" s="4" t="str">
        <f>тест10!$L$119</f>
        <v> </v>
      </c>
      <c r="M85" s="4" t="str">
        <f>тест11!$L$119</f>
        <v> </v>
      </c>
      <c r="N85" s="4" t="str">
        <f>тест12!$L$119</f>
        <v> </v>
      </c>
      <c r="O85" s="4" t="str">
        <f>тест13!$L$119</f>
        <v> </v>
      </c>
      <c r="P85" s="4" t="str">
        <f>тест14!$L$119</f>
        <v> </v>
      </c>
      <c r="Q85" s="4" t="str">
        <f>тест15!$L$119</f>
        <v> </v>
      </c>
      <c r="R85" s="4" t="str">
        <f>тест16!$L$119</f>
        <v> </v>
      </c>
      <c r="S85" s="4" t="str">
        <f>тест17!$L$119</f>
        <v> </v>
      </c>
      <c r="T85" s="4" t="str">
        <f>тест18!$L$119</f>
        <v> </v>
      </c>
      <c r="U85" s="4" t="str">
        <f>тест19!$L$119</f>
        <v> </v>
      </c>
      <c r="V85" s="4" t="str">
        <f>тест20!$L$119</f>
        <v> </v>
      </c>
      <c r="W85" s="4" t="str">
        <f>тест21!$L$119</f>
        <v> </v>
      </c>
      <c r="X85" s="4" t="str">
        <f>тест22!$L$119</f>
        <v> </v>
      </c>
      <c r="Y85" s="4" t="str">
        <f>тест23!$L$119</f>
        <v> </v>
      </c>
      <c r="Z85" s="4" t="str">
        <f>тест24!$L$119</f>
        <v> </v>
      </c>
      <c r="AA85" s="4" t="str">
        <f>тест25!$L$119</f>
        <v> </v>
      </c>
      <c r="AB85" s="4" t="str">
        <f>тест26!$L$119</f>
        <v> </v>
      </c>
      <c r="AC85" s="4" t="str">
        <f>тест27!$L$119</f>
        <v> </v>
      </c>
      <c r="AD85" s="4" t="str">
        <f>тест28!$L$119</f>
        <v> </v>
      </c>
      <c r="AE85" s="4" t="str">
        <f>тест29!$L$119</f>
        <v> </v>
      </c>
      <c r="AF85" s="4" t="str">
        <f>тест30!$L$119</f>
        <v> </v>
      </c>
      <c r="AG85" s="4">
        <f t="shared" si="2"/>
        <v>0</v>
      </c>
      <c r="AH85" s="4">
        <f t="shared" si="3"/>
        <v>0</v>
      </c>
      <c r="AI85" s="4">
        <f t="shared" si="4"/>
        <v>0</v>
      </c>
      <c r="AJ85" s="4">
        <f t="shared" si="5"/>
        <v>0</v>
      </c>
      <c r="AK85" s="4">
        <f t="shared" si="6"/>
        <v>0</v>
      </c>
      <c r="AL85" s="4">
        <f t="shared" si="7"/>
        <v>0</v>
      </c>
      <c r="AM85" s="4">
        <f t="shared" si="8"/>
        <v>0</v>
      </c>
    </row>
    <row r="86" spans="1:39" ht="15">
      <c r="A86" s="4"/>
      <c r="B86" s="5">
        <v>7</v>
      </c>
      <c r="C86" s="4" t="str">
        <f>тест1!$N$119</f>
        <v> </v>
      </c>
      <c r="D86" s="4" t="str">
        <f>тест2!$N$119</f>
        <v> </v>
      </c>
      <c r="E86" s="4" t="str">
        <f>тест3!$N$119</f>
        <v> </v>
      </c>
      <c r="F86" s="4" t="str">
        <f>тест4!$N$119</f>
        <v> </v>
      </c>
      <c r="G86" s="4" t="str">
        <f>тест5!$N$119</f>
        <v> </v>
      </c>
      <c r="H86" s="4" t="str">
        <f>тест6!$N$119</f>
        <v> </v>
      </c>
      <c r="I86" s="4" t="str">
        <f>тест7!$N$119</f>
        <v> </v>
      </c>
      <c r="J86" s="4" t="str">
        <f>тест8!$N$119</f>
        <v> </v>
      </c>
      <c r="K86" s="4" t="str">
        <f>тест9!$N$119</f>
        <v> </v>
      </c>
      <c r="L86" s="4" t="str">
        <f>тест10!$N$119</f>
        <v> </v>
      </c>
      <c r="M86" s="4" t="str">
        <f>тест11!$N$119</f>
        <v> </v>
      </c>
      <c r="N86" s="4" t="str">
        <f>тест12!$N$119</f>
        <v> </v>
      </c>
      <c r="O86" s="4" t="str">
        <f>тест13!$N$119</f>
        <v> </v>
      </c>
      <c r="P86" s="4" t="str">
        <f>тест14!$N$119</f>
        <v> </v>
      </c>
      <c r="Q86" s="4" t="str">
        <f>тест15!$N$119</f>
        <v> </v>
      </c>
      <c r="R86" s="4" t="str">
        <f>тест16!$N$119</f>
        <v> </v>
      </c>
      <c r="S86" s="4" t="str">
        <f>тест17!$N$119</f>
        <v> </v>
      </c>
      <c r="T86" s="4" t="str">
        <f>тест18!$N$119</f>
        <v> </v>
      </c>
      <c r="U86" s="4" t="str">
        <f>тест19!$N$119</f>
        <v> </v>
      </c>
      <c r="V86" s="4" t="str">
        <f>тест20!$N$119</f>
        <v> </v>
      </c>
      <c r="W86" s="4" t="str">
        <f>тест21!$N$119</f>
        <v> </v>
      </c>
      <c r="X86" s="4" t="str">
        <f>тест22!$N$119</f>
        <v> </v>
      </c>
      <c r="Y86" s="4" t="str">
        <f>тест23!$N$119</f>
        <v> </v>
      </c>
      <c r="Z86" s="4" t="str">
        <f>тест24!$N$119</f>
        <v> </v>
      </c>
      <c r="AA86" s="4" t="str">
        <f>тест25!$N$119</f>
        <v> </v>
      </c>
      <c r="AB86" s="4" t="str">
        <f>тест26!$N$119</f>
        <v> </v>
      </c>
      <c r="AC86" s="4" t="str">
        <f>тест27!$N$119</f>
        <v> </v>
      </c>
      <c r="AD86" s="4" t="str">
        <f>тест28!$N$119</f>
        <v> </v>
      </c>
      <c r="AE86" s="4" t="str">
        <f>тест29!$N$119</f>
        <v> </v>
      </c>
      <c r="AF86" s="4" t="str">
        <f>тест30!$N$119</f>
        <v> </v>
      </c>
      <c r="AG86" s="4">
        <f t="shared" si="2"/>
        <v>0</v>
      </c>
      <c r="AH86" s="4">
        <f t="shared" si="3"/>
        <v>0</v>
      </c>
      <c r="AI86" s="4">
        <f t="shared" si="4"/>
        <v>0</v>
      </c>
      <c r="AJ86" s="4">
        <f t="shared" si="5"/>
        <v>0</v>
      </c>
      <c r="AK86" s="4">
        <f t="shared" si="6"/>
        <v>0</v>
      </c>
      <c r="AL86" s="4">
        <f t="shared" si="7"/>
        <v>0</v>
      </c>
      <c r="AM86" s="4">
        <f t="shared" si="8"/>
        <v>0</v>
      </c>
    </row>
  </sheetData>
  <sheetProtection/>
  <printOptions/>
  <pageMargins left="0.46" right="0.5" top="0.79" bottom="1" header="0.5" footer="0.5"/>
  <pageSetup horizontalDpi="600" verticalDpi="600" orientation="landscape" paperSize="9" r:id="rId1"/>
  <ignoredErrors>
    <ignoredError sqref="I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P125"/>
  <sheetViews>
    <sheetView zoomScale="120" zoomScaleNormal="120" workbookViewId="0" topLeftCell="A1">
      <selection activeCell="H18" sqref="H18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 t="s">
        <v>72</v>
      </c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 t="s">
        <v>72</v>
      </c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P125"/>
  <sheetViews>
    <sheetView zoomScale="120" zoomScaleNormal="120" workbookViewId="0" topLeftCell="A112">
      <selection activeCell="F130" sqref="F130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P125"/>
  <sheetViews>
    <sheetView zoomScale="120" zoomScaleNormal="120" workbookViewId="0" topLeftCell="A1">
      <selection activeCell="G20" sqref="G20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P125"/>
  <sheetViews>
    <sheetView zoomScale="120" zoomScaleNormal="120" workbookViewId="0" topLeftCell="A1">
      <selection activeCell="H20" sqref="H20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P125"/>
  <sheetViews>
    <sheetView zoomScale="120" zoomScaleNormal="120" workbookViewId="0" topLeftCell="A1">
      <selection activeCell="I20" sqref="I20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P125"/>
  <sheetViews>
    <sheetView zoomScale="120" zoomScaleNormal="120" workbookViewId="0" topLeftCell="A16">
      <selection activeCell="J34" sqref="J34"/>
    </sheetView>
  </sheetViews>
  <sheetFormatPr defaultColWidth="9.00390625" defaultRowHeight="12.75"/>
  <cols>
    <col min="1" max="1" width="3.125" style="8" customWidth="1"/>
    <col min="2" max="15" width="5.75390625" style="8" customWidth="1"/>
    <col min="16" max="16" width="10.125" style="8" customWidth="1"/>
    <col min="17" max="16384" width="5.75390625" style="8" customWidth="1"/>
  </cols>
  <sheetData>
    <row r="1" spans="1:15" ht="19.5" thickBot="1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2" ht="18.75">
      <c r="A3" s="10">
        <v>1</v>
      </c>
      <c r="B3" s="7" t="s">
        <v>12</v>
      </c>
    </row>
    <row r="4" ht="18">
      <c r="A4" s="10"/>
    </row>
    <row r="5" spans="1:14" ht="18">
      <c r="A5" s="10"/>
      <c r="B5" s="11" t="s">
        <v>1</v>
      </c>
      <c r="C5" s="8" t="s">
        <v>2</v>
      </c>
      <c r="E5" s="11" t="s">
        <v>3</v>
      </c>
      <c r="F5" s="8" t="s">
        <v>4</v>
      </c>
      <c r="I5" s="11" t="s">
        <v>5</v>
      </c>
      <c r="J5" s="8" t="s">
        <v>6</v>
      </c>
      <c r="M5" s="11" t="s">
        <v>7</v>
      </c>
      <c r="N5" s="8" t="s">
        <v>8</v>
      </c>
    </row>
    <row r="6" spans="1:3" ht="18">
      <c r="A6" s="10"/>
      <c r="B6" s="11" t="s">
        <v>9</v>
      </c>
      <c r="C6" s="8" t="s">
        <v>10</v>
      </c>
    </row>
    <row r="7" ht="18.75" thickBot="1">
      <c r="A7" s="10"/>
    </row>
    <row r="8" spans="1:7" ht="18.75" thickBot="1">
      <c r="A8" s="10"/>
      <c r="B8" s="10" t="s">
        <v>11</v>
      </c>
      <c r="G8" s="12"/>
    </row>
    <row r="9" ht="18">
      <c r="A9" s="10"/>
    </row>
    <row r="10" spans="1:2" ht="18.75">
      <c r="A10" s="10">
        <v>2</v>
      </c>
      <c r="B10" s="7" t="s">
        <v>74</v>
      </c>
    </row>
    <row r="11" ht="18.75">
      <c r="B11" s="7" t="s">
        <v>18</v>
      </c>
    </row>
    <row r="13" spans="2:11" ht="18">
      <c r="B13" s="11" t="s">
        <v>1</v>
      </c>
      <c r="C13" s="8" t="s">
        <v>13</v>
      </c>
      <c r="J13" s="11" t="s">
        <v>20</v>
      </c>
      <c r="K13" s="8" t="s">
        <v>21</v>
      </c>
    </row>
    <row r="14" spans="2:11" ht="18">
      <c r="B14" s="11" t="s">
        <v>14</v>
      </c>
      <c r="C14" s="8" t="s">
        <v>15</v>
      </c>
      <c r="J14" s="11" t="s">
        <v>22</v>
      </c>
      <c r="K14" s="8" t="s">
        <v>23</v>
      </c>
    </row>
    <row r="15" spans="2:11" ht="18">
      <c r="B15" s="11" t="s">
        <v>5</v>
      </c>
      <c r="C15" s="8" t="s">
        <v>16</v>
      </c>
      <c r="J15" s="11" t="s">
        <v>24</v>
      </c>
      <c r="K15" s="8" t="s">
        <v>25</v>
      </c>
    </row>
    <row r="16" spans="2:11" ht="18">
      <c r="B16" s="11" t="s">
        <v>7</v>
      </c>
      <c r="C16" s="8" t="s">
        <v>17</v>
      </c>
      <c r="J16" s="11" t="s">
        <v>26</v>
      </c>
      <c r="K16" s="8" t="s">
        <v>27</v>
      </c>
    </row>
    <row r="17" spans="2:11" ht="18">
      <c r="B17" s="11" t="s">
        <v>9</v>
      </c>
      <c r="C17" s="8" t="s">
        <v>19</v>
      </c>
      <c r="J17" s="11" t="s">
        <v>28</v>
      </c>
      <c r="K17" s="8" t="s">
        <v>29</v>
      </c>
    </row>
    <row r="18" ht="18.75" thickBot="1"/>
    <row r="19" spans="2:7" ht="18.75" thickBot="1">
      <c r="B19" s="10" t="s">
        <v>11</v>
      </c>
      <c r="G19" s="12"/>
    </row>
    <row r="21" spans="1:13" ht="18.75">
      <c r="A21" s="7">
        <v>3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9" ht="18">
      <c r="B23" s="11" t="s">
        <v>1</v>
      </c>
      <c r="C23" s="8" t="s">
        <v>31</v>
      </c>
      <c r="H23" s="11" t="s">
        <v>14</v>
      </c>
      <c r="I23" s="8" t="s">
        <v>32</v>
      </c>
    </row>
    <row r="24" ht="18.75" thickBot="1"/>
    <row r="25" spans="2:7" ht="18.75" thickBot="1">
      <c r="B25" s="10" t="s">
        <v>11</v>
      </c>
      <c r="G25" s="12" t="s">
        <v>72</v>
      </c>
    </row>
    <row r="27" spans="1:2" ht="18.75">
      <c r="A27" s="7">
        <v>4</v>
      </c>
      <c r="B27" s="7" t="s">
        <v>75</v>
      </c>
    </row>
    <row r="28" ht="18.75">
      <c r="B28" s="7" t="s">
        <v>76</v>
      </c>
    </row>
    <row r="29" ht="18">
      <c r="B29" s="8" t="s">
        <v>33</v>
      </c>
    </row>
    <row r="30" ht="18">
      <c r="B30" s="10" t="s">
        <v>34</v>
      </c>
    </row>
    <row r="31" ht="18.75">
      <c r="B31" s="13" t="s">
        <v>35</v>
      </c>
    </row>
    <row r="32" spans="2:9" ht="18.75" thickBot="1">
      <c r="B32" s="11" t="s">
        <v>1</v>
      </c>
      <c r="C32" s="8" t="s">
        <v>77</v>
      </c>
      <c r="H32" s="11" t="s">
        <v>14</v>
      </c>
      <c r="I32" s="8" t="s">
        <v>78</v>
      </c>
    </row>
    <row r="33" spans="2:7" ht="18.75" thickBot="1">
      <c r="B33" s="10" t="s">
        <v>11</v>
      </c>
      <c r="G33" s="12" t="s">
        <v>72</v>
      </c>
    </row>
    <row r="35" ht="18.75">
      <c r="B35" s="13" t="s">
        <v>36</v>
      </c>
    </row>
    <row r="36" spans="2:3" ht="18">
      <c r="B36" s="11" t="s">
        <v>1</v>
      </c>
      <c r="C36" s="8" t="s">
        <v>38</v>
      </c>
    </row>
    <row r="37" spans="2:3" ht="18">
      <c r="B37" s="11" t="s">
        <v>14</v>
      </c>
      <c r="C37" s="8" t="s">
        <v>37</v>
      </c>
    </row>
    <row r="38" spans="2:3" ht="18">
      <c r="B38" s="11" t="s">
        <v>5</v>
      </c>
      <c r="C38" s="8" t="s">
        <v>39</v>
      </c>
    </row>
    <row r="39" spans="2:3" ht="18">
      <c r="B39" s="11" t="s">
        <v>7</v>
      </c>
      <c r="C39" s="8" t="s">
        <v>40</v>
      </c>
    </row>
    <row r="40" spans="2:3" ht="18.75" thickBot="1">
      <c r="B40" s="11" t="s">
        <v>9</v>
      </c>
      <c r="C40" s="8" t="s">
        <v>41</v>
      </c>
    </row>
    <row r="41" spans="2:7" ht="18.75" thickBot="1">
      <c r="B41" s="10" t="s">
        <v>11</v>
      </c>
      <c r="G41" s="12" t="s">
        <v>72</v>
      </c>
    </row>
    <row r="43" spans="1:16" ht="80.25" customHeight="1">
      <c r="A43" s="14">
        <v>5</v>
      </c>
      <c r="B43" s="17" t="s">
        <v>79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8">
      <c r="B44" s="10" t="s">
        <v>42</v>
      </c>
    </row>
    <row r="45" ht="18.75">
      <c r="B45" s="13" t="s">
        <v>43</v>
      </c>
    </row>
    <row r="46" spans="2:3" ht="18">
      <c r="B46" s="11" t="s">
        <v>1</v>
      </c>
      <c r="C46" s="8" t="s">
        <v>38</v>
      </c>
    </row>
    <row r="47" spans="2:3" ht="18">
      <c r="B47" s="11" t="s">
        <v>14</v>
      </c>
      <c r="C47" s="8" t="s">
        <v>37</v>
      </c>
    </row>
    <row r="48" spans="2:3" ht="18">
      <c r="B48" s="11" t="s">
        <v>5</v>
      </c>
      <c r="C48" s="8" t="s">
        <v>39</v>
      </c>
    </row>
    <row r="49" spans="2:3" ht="18">
      <c r="B49" s="11" t="s">
        <v>7</v>
      </c>
      <c r="C49" s="8" t="s">
        <v>40</v>
      </c>
    </row>
    <row r="50" spans="2:3" ht="18.75" thickBot="1">
      <c r="B50" s="11" t="s">
        <v>9</v>
      </c>
      <c r="C50" s="8" t="s">
        <v>41</v>
      </c>
    </row>
    <row r="51" spans="2:7" ht="18.75" thickBot="1">
      <c r="B51" s="10" t="s">
        <v>11</v>
      </c>
      <c r="G51" s="12" t="s">
        <v>72</v>
      </c>
    </row>
    <row r="53" spans="1:15" ht="77.25" customHeight="1">
      <c r="A53" s="15">
        <v>6</v>
      </c>
      <c r="B53" s="17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ht="18">
      <c r="B54" s="10" t="s">
        <v>48</v>
      </c>
    </row>
    <row r="55" ht="18.75">
      <c r="B55" s="13" t="s">
        <v>43</v>
      </c>
    </row>
    <row r="56" ht="18">
      <c r="B56" s="10" t="s">
        <v>49</v>
      </c>
    </row>
    <row r="57" spans="2:3" ht="18">
      <c r="B57" s="11" t="s">
        <v>1</v>
      </c>
      <c r="C57" s="8" t="s">
        <v>38</v>
      </c>
    </row>
    <row r="58" spans="2:3" ht="18">
      <c r="B58" s="11" t="s">
        <v>14</v>
      </c>
      <c r="C58" s="8" t="s">
        <v>37</v>
      </c>
    </row>
    <row r="59" spans="2:3" ht="18">
      <c r="B59" s="11" t="s">
        <v>5</v>
      </c>
      <c r="C59" s="8" t="s">
        <v>39</v>
      </c>
    </row>
    <row r="60" spans="2:3" ht="18">
      <c r="B60" s="11" t="s">
        <v>7</v>
      </c>
      <c r="C60" s="8" t="s">
        <v>40</v>
      </c>
    </row>
    <row r="61" spans="2:3" ht="18.75" thickBot="1">
      <c r="B61" s="11" t="s">
        <v>9</v>
      </c>
      <c r="C61" s="8" t="s">
        <v>41</v>
      </c>
    </row>
    <row r="62" spans="2:7" ht="18.75" thickBot="1">
      <c r="B62" s="10" t="s">
        <v>11</v>
      </c>
      <c r="G62" s="12" t="s">
        <v>72</v>
      </c>
    </row>
    <row r="63" ht="18">
      <c r="B63" s="10" t="s">
        <v>50</v>
      </c>
    </row>
    <row r="64" spans="2:3" ht="18">
      <c r="B64" s="11" t="s">
        <v>1</v>
      </c>
      <c r="C64" s="8" t="s">
        <v>38</v>
      </c>
    </row>
    <row r="65" spans="2:3" ht="18">
      <c r="B65" s="11" t="s">
        <v>14</v>
      </c>
      <c r="C65" s="8" t="s">
        <v>37</v>
      </c>
    </row>
    <row r="66" spans="2:3" ht="18">
      <c r="B66" s="11" t="s">
        <v>5</v>
      </c>
      <c r="C66" s="8" t="s">
        <v>39</v>
      </c>
    </row>
    <row r="67" spans="2:3" ht="18">
      <c r="B67" s="11" t="s">
        <v>7</v>
      </c>
      <c r="C67" s="8" t="s">
        <v>40</v>
      </c>
    </row>
    <row r="68" spans="2:3" ht="18.75" thickBot="1">
      <c r="B68" s="11" t="s">
        <v>9</v>
      </c>
      <c r="C68" s="8" t="s">
        <v>41</v>
      </c>
    </row>
    <row r="69" spans="2:7" ht="18.75" thickBot="1">
      <c r="B69" s="10" t="s">
        <v>11</v>
      </c>
      <c r="G69" s="12" t="s">
        <v>72</v>
      </c>
    </row>
    <row r="70" ht="18">
      <c r="B70" s="10" t="s">
        <v>51</v>
      </c>
    </row>
    <row r="71" spans="2:3" ht="18">
      <c r="B71" s="11" t="s">
        <v>1</v>
      </c>
      <c r="C71" s="8" t="s">
        <v>38</v>
      </c>
    </row>
    <row r="72" spans="2:3" ht="18">
      <c r="B72" s="11" t="s">
        <v>14</v>
      </c>
      <c r="C72" s="8" t="s">
        <v>37</v>
      </c>
    </row>
    <row r="73" spans="2:3" ht="18">
      <c r="B73" s="11" t="s">
        <v>5</v>
      </c>
      <c r="C73" s="8" t="s">
        <v>39</v>
      </c>
    </row>
    <row r="74" spans="2:3" ht="18">
      <c r="B74" s="11" t="s">
        <v>7</v>
      </c>
      <c r="C74" s="8" t="s">
        <v>40</v>
      </c>
    </row>
    <row r="75" spans="2:3" ht="18.75" thickBot="1">
      <c r="B75" s="11" t="s">
        <v>9</v>
      </c>
      <c r="C75" s="8" t="s">
        <v>41</v>
      </c>
    </row>
    <row r="76" spans="2:7" ht="18.75" thickBot="1">
      <c r="B76" s="10" t="s">
        <v>11</v>
      </c>
      <c r="G76" s="12" t="s">
        <v>72</v>
      </c>
    </row>
    <row r="77" ht="18">
      <c r="B77" s="10" t="s">
        <v>52</v>
      </c>
    </row>
    <row r="78" spans="2:3" ht="18">
      <c r="B78" s="11" t="s">
        <v>1</v>
      </c>
      <c r="C78" s="8" t="s">
        <v>38</v>
      </c>
    </row>
    <row r="79" spans="2:3" ht="18">
      <c r="B79" s="11" t="s">
        <v>14</v>
      </c>
      <c r="C79" s="8" t="s">
        <v>37</v>
      </c>
    </row>
    <row r="80" spans="2:3" ht="18">
      <c r="B80" s="11" t="s">
        <v>5</v>
      </c>
      <c r="C80" s="8" t="s">
        <v>39</v>
      </c>
    </row>
    <row r="81" spans="2:3" ht="18">
      <c r="B81" s="11" t="s">
        <v>7</v>
      </c>
      <c r="C81" s="8" t="s">
        <v>40</v>
      </c>
    </row>
    <row r="82" spans="2:3" ht="18.75" thickBot="1">
      <c r="B82" s="11" t="s">
        <v>9</v>
      </c>
      <c r="C82" s="8" t="s">
        <v>41</v>
      </c>
    </row>
    <row r="83" spans="2:7" ht="18.75" thickBot="1">
      <c r="B83" s="10" t="s">
        <v>11</v>
      </c>
      <c r="G83" s="12" t="s">
        <v>72</v>
      </c>
    </row>
    <row r="84" ht="18">
      <c r="B84" s="10" t="s">
        <v>53</v>
      </c>
    </row>
    <row r="85" spans="2:3" ht="18">
      <c r="B85" s="11" t="s">
        <v>1</v>
      </c>
      <c r="C85" s="8" t="s">
        <v>38</v>
      </c>
    </row>
    <row r="86" spans="2:3" ht="18">
      <c r="B86" s="11" t="s">
        <v>14</v>
      </c>
      <c r="C86" s="8" t="s">
        <v>37</v>
      </c>
    </row>
    <row r="87" spans="2:3" ht="18">
      <c r="B87" s="11" t="s">
        <v>5</v>
      </c>
      <c r="C87" s="8" t="s">
        <v>39</v>
      </c>
    </row>
    <row r="88" spans="2:3" ht="18">
      <c r="B88" s="11" t="s">
        <v>7</v>
      </c>
      <c r="C88" s="8" t="s">
        <v>40</v>
      </c>
    </row>
    <row r="89" spans="2:3" ht="18.75" thickBot="1">
      <c r="B89" s="11" t="s">
        <v>9</v>
      </c>
      <c r="C89" s="8" t="s">
        <v>41</v>
      </c>
    </row>
    <row r="90" spans="2:7" ht="18.75" thickBot="1">
      <c r="B90" s="10" t="s">
        <v>11</v>
      </c>
      <c r="G90" s="12" t="s">
        <v>72</v>
      </c>
    </row>
    <row r="91" ht="18">
      <c r="B91" s="10" t="s">
        <v>54</v>
      </c>
    </row>
    <row r="92" spans="2:3" ht="18">
      <c r="B92" s="11" t="s">
        <v>1</v>
      </c>
      <c r="C92" s="8" t="s">
        <v>38</v>
      </c>
    </row>
    <row r="93" spans="2:3" ht="18">
      <c r="B93" s="11" t="s">
        <v>14</v>
      </c>
      <c r="C93" s="8" t="s">
        <v>37</v>
      </c>
    </row>
    <row r="94" spans="2:3" ht="18">
      <c r="B94" s="11" t="s">
        <v>5</v>
      </c>
      <c r="C94" s="8" t="s">
        <v>39</v>
      </c>
    </row>
    <row r="95" spans="2:3" ht="18">
      <c r="B95" s="11" t="s">
        <v>7</v>
      </c>
      <c r="C95" s="8" t="s">
        <v>40</v>
      </c>
    </row>
    <row r="96" spans="2:3" ht="18.75" thickBot="1">
      <c r="B96" s="11" t="s">
        <v>9</v>
      </c>
      <c r="C96" s="8" t="s">
        <v>41</v>
      </c>
    </row>
    <row r="97" spans="2:7" ht="18.75" thickBot="1">
      <c r="B97" s="10" t="s">
        <v>11</v>
      </c>
      <c r="G97" s="12" t="s">
        <v>72</v>
      </c>
    </row>
    <row r="99" spans="1:15" ht="60.75" customHeight="1">
      <c r="A99" s="15">
        <v>7</v>
      </c>
      <c r="B99" s="17" t="s">
        <v>73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ht="18">
      <c r="B100" s="10" t="s">
        <v>42</v>
      </c>
    </row>
    <row r="101" spans="2:3" ht="18">
      <c r="B101" s="11" t="s">
        <v>1</v>
      </c>
      <c r="C101" s="8" t="s">
        <v>55</v>
      </c>
    </row>
    <row r="102" spans="2:3" ht="18">
      <c r="B102" s="11" t="s">
        <v>14</v>
      </c>
      <c r="C102" s="8" t="s">
        <v>56</v>
      </c>
    </row>
    <row r="103" spans="2:3" ht="18">
      <c r="B103" s="11" t="s">
        <v>5</v>
      </c>
      <c r="C103" s="8" t="s">
        <v>57</v>
      </c>
    </row>
    <row r="104" spans="2:3" ht="18.75" thickBot="1">
      <c r="B104" s="11" t="s">
        <v>7</v>
      </c>
      <c r="C104" s="8" t="s">
        <v>58</v>
      </c>
    </row>
    <row r="105" spans="2:7" ht="18.75" thickBot="1">
      <c r="B105" s="10" t="s">
        <v>11</v>
      </c>
      <c r="G105" s="12" t="s">
        <v>72</v>
      </c>
    </row>
    <row r="107" spans="1:15" ht="72" customHeight="1">
      <c r="A107" s="15">
        <v>8</v>
      </c>
      <c r="B107" s="17" t="s">
        <v>81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ht="18">
      <c r="B108" s="10" t="s">
        <v>59</v>
      </c>
    </row>
    <row r="109" spans="2:3" ht="18">
      <c r="B109" s="11" t="s">
        <v>1</v>
      </c>
      <c r="C109" s="8" t="s">
        <v>60</v>
      </c>
    </row>
    <row r="110" spans="2:3" ht="18">
      <c r="B110" s="11" t="s">
        <v>14</v>
      </c>
      <c r="C110" s="8" t="s">
        <v>82</v>
      </c>
    </row>
    <row r="111" spans="2:3" ht="18">
      <c r="B111" s="11" t="s">
        <v>5</v>
      </c>
      <c r="C111" s="8" t="s">
        <v>61</v>
      </c>
    </row>
    <row r="112" spans="2:3" ht="18">
      <c r="B112" s="11" t="s">
        <v>7</v>
      </c>
      <c r="C112" s="8" t="s">
        <v>62</v>
      </c>
    </row>
    <row r="113" spans="2:3" ht="18">
      <c r="B113" s="11" t="s">
        <v>9</v>
      </c>
      <c r="C113" s="8" t="s">
        <v>63</v>
      </c>
    </row>
    <row r="114" spans="2:3" ht="18">
      <c r="B114" s="11" t="s">
        <v>20</v>
      </c>
      <c r="C114" s="8" t="s">
        <v>64</v>
      </c>
    </row>
    <row r="115" spans="2:3" ht="18">
      <c r="B115" s="11" t="s">
        <v>22</v>
      </c>
      <c r="C115" s="8" t="s">
        <v>65</v>
      </c>
    </row>
    <row r="117" spans="2:7" ht="18">
      <c r="B117" s="10" t="s">
        <v>66</v>
      </c>
      <c r="G117" s="16"/>
    </row>
    <row r="118" ht="18.75" thickBot="1"/>
    <row r="119" spans="2:14" ht="18.75" thickBot="1">
      <c r="B119" s="12" t="s">
        <v>72</v>
      </c>
      <c r="D119" s="12" t="s">
        <v>72</v>
      </c>
      <c r="F119" s="12" t="s">
        <v>72</v>
      </c>
      <c r="G119" s="16"/>
      <c r="H119" s="12" t="s">
        <v>72</v>
      </c>
      <c r="J119" s="12" t="s">
        <v>72</v>
      </c>
      <c r="L119" s="12" t="s">
        <v>72</v>
      </c>
      <c r="N119" s="12" t="s">
        <v>72</v>
      </c>
    </row>
    <row r="121" ht="18">
      <c r="G121" s="16"/>
    </row>
    <row r="122" ht="18">
      <c r="B122" s="8" t="s">
        <v>84</v>
      </c>
    </row>
    <row r="123" ht="18">
      <c r="G123" s="16"/>
    </row>
    <row r="124" ht="18">
      <c r="B124" s="8" t="s">
        <v>83</v>
      </c>
    </row>
    <row r="125" ht="18">
      <c r="G125" s="16"/>
    </row>
  </sheetData>
  <mergeCells count="4">
    <mergeCell ref="B43:P43"/>
    <mergeCell ref="B53:O53"/>
    <mergeCell ref="B99:O99"/>
    <mergeCell ref="B107:O107"/>
  </mergeCells>
  <printOptions/>
  <pageMargins left="0.5" right="0.41" top="0.7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ManOfRain</cp:lastModifiedBy>
  <cp:lastPrinted>2005-05-08T10:09:56Z</cp:lastPrinted>
  <dcterms:created xsi:type="dcterms:W3CDTF">2005-05-07T15:03:31Z</dcterms:created>
  <dcterms:modified xsi:type="dcterms:W3CDTF">2007-10-11T11:52:19Z</dcterms:modified>
  <cp:category/>
  <cp:version/>
  <cp:contentType/>
  <cp:contentStatus/>
</cp:coreProperties>
</file>